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3250" windowHeight="12840" activeTab="3"/>
  </bookViews>
  <sheets>
    <sheet name="заголовочная" sheetId="2" r:id="rId1"/>
    <sheet name="2017" sheetId="1" r:id="rId2"/>
    <sheet name="2018" sheetId="3" r:id="rId3"/>
    <sheet name="2019" sheetId="4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 refMode="R1C1"/>
</workbook>
</file>

<file path=xl/calcChain.xml><?xml version="1.0" encoding="utf-8"?>
<calcChain xmlns="http://schemas.openxmlformats.org/spreadsheetml/2006/main">
  <c r="D44" i="4" l="1"/>
  <c r="D43" i="4"/>
  <c r="D42" i="4"/>
  <c r="I41" i="4"/>
  <c r="E41" i="4"/>
  <c r="D41" i="4" s="1"/>
  <c r="D40" i="4"/>
  <c r="D39" i="4"/>
  <c r="I38" i="4"/>
  <c r="E38" i="4"/>
  <c r="D38" i="4"/>
  <c r="D37" i="4"/>
  <c r="D36" i="4"/>
  <c r="D35" i="4"/>
  <c r="D34" i="4"/>
  <c r="D33" i="4"/>
  <c r="D32" i="4"/>
  <c r="D31" i="4"/>
  <c r="D30" i="4"/>
  <c r="D29" i="4"/>
  <c r="I28" i="4"/>
  <c r="E28" i="4"/>
  <c r="D28" i="4"/>
  <c r="D27" i="4"/>
  <c r="D26" i="4"/>
  <c r="D25" i="4"/>
  <c r="D24" i="4"/>
  <c r="I23" i="4"/>
  <c r="E23" i="4"/>
  <c r="D23" i="4" s="1"/>
  <c r="D22" i="4"/>
  <c r="I21" i="4"/>
  <c r="H21" i="4"/>
  <c r="G21" i="4"/>
  <c r="F21" i="4"/>
  <c r="E21" i="4"/>
  <c r="D21" i="4" s="1"/>
  <c r="D20" i="4"/>
  <c r="D19" i="4"/>
  <c r="D18" i="4"/>
  <c r="I17" i="4"/>
  <c r="E17" i="4"/>
  <c r="D17" i="4" s="1"/>
  <c r="I16" i="4"/>
  <c r="I15" i="4" s="1"/>
  <c r="E14" i="4"/>
  <c r="D13" i="4"/>
  <c r="D12" i="4"/>
  <c r="D11" i="4"/>
  <c r="D10" i="4"/>
  <c r="D9" i="4"/>
  <c r="D8" i="4"/>
  <c r="I7" i="4"/>
  <c r="I14" i="4" s="1"/>
  <c r="E7" i="4"/>
  <c r="D7" i="4" s="1"/>
  <c r="D44" i="3"/>
  <c r="D43" i="3"/>
  <c r="D42" i="3"/>
  <c r="I41" i="3"/>
  <c r="E41" i="3"/>
  <c r="D41" i="3" s="1"/>
  <c r="D40" i="3"/>
  <c r="D39" i="3"/>
  <c r="I38" i="3"/>
  <c r="E38" i="3"/>
  <c r="D38" i="3"/>
  <c r="D37" i="3"/>
  <c r="D36" i="3"/>
  <c r="D35" i="3"/>
  <c r="D34" i="3"/>
  <c r="D33" i="3"/>
  <c r="D32" i="3"/>
  <c r="D31" i="3"/>
  <c r="D30" i="3"/>
  <c r="D29" i="3"/>
  <c r="I28" i="3"/>
  <c r="E28" i="3"/>
  <c r="D27" i="3"/>
  <c r="D26" i="3"/>
  <c r="D25" i="3"/>
  <c r="D24" i="3"/>
  <c r="I23" i="3"/>
  <c r="E23" i="3"/>
  <c r="D23" i="3" s="1"/>
  <c r="D22" i="3"/>
  <c r="I21" i="3"/>
  <c r="H21" i="3"/>
  <c r="G21" i="3"/>
  <c r="F21" i="3"/>
  <c r="E21" i="3"/>
  <c r="D21" i="3" s="1"/>
  <c r="D20" i="3"/>
  <c r="D19" i="3"/>
  <c r="D18" i="3"/>
  <c r="I17" i="3"/>
  <c r="D17" i="3" s="1"/>
  <c r="E17" i="3"/>
  <c r="I16" i="3"/>
  <c r="I15" i="3" s="1"/>
  <c r="E16" i="3"/>
  <c r="D16" i="3" s="1"/>
  <c r="E15" i="3"/>
  <c r="D15" i="3" s="1"/>
  <c r="E14" i="3"/>
  <c r="D13" i="3"/>
  <c r="D12" i="3"/>
  <c r="D11" i="3"/>
  <c r="D10" i="3"/>
  <c r="D9" i="3"/>
  <c r="D8" i="3"/>
  <c r="I7" i="3"/>
  <c r="I14" i="3" s="1"/>
  <c r="D14" i="3" s="1"/>
  <c r="E7" i="3"/>
  <c r="D7" i="3" s="1"/>
  <c r="E16" i="4" l="1"/>
  <c r="D14" i="4"/>
  <c r="D28" i="3"/>
  <c r="I17" i="1"/>
  <c r="D16" i="4" l="1"/>
  <c r="E15" i="4"/>
  <c r="D15" i="4" s="1"/>
  <c r="E14" i="1"/>
  <c r="E7" i="1"/>
  <c r="D7" i="1" s="1"/>
  <c r="D44" i="1"/>
  <c r="D43" i="1"/>
  <c r="D42" i="1"/>
  <c r="I41" i="1"/>
  <c r="E41" i="1"/>
  <c r="D41" i="1" s="1"/>
  <c r="D40" i="1"/>
  <c r="D39" i="1"/>
  <c r="I38" i="1"/>
  <c r="E38" i="1"/>
  <c r="D37" i="1"/>
  <c r="D36" i="1"/>
  <c r="D35" i="1"/>
  <c r="D34" i="1"/>
  <c r="D33" i="1"/>
  <c r="D32" i="1"/>
  <c r="D31" i="1"/>
  <c r="D30" i="1"/>
  <c r="D29" i="1"/>
  <c r="I28" i="1"/>
  <c r="E28" i="1"/>
  <c r="D27" i="1"/>
  <c r="D26" i="1"/>
  <c r="D25" i="1"/>
  <c r="D24" i="1"/>
  <c r="I23" i="1"/>
  <c r="E23" i="1"/>
  <c r="D22" i="1"/>
  <c r="I21" i="1"/>
  <c r="H21" i="1"/>
  <c r="G21" i="1"/>
  <c r="F21" i="1"/>
  <c r="E21" i="1"/>
  <c r="D21" i="1" s="1"/>
  <c r="D20" i="1"/>
  <c r="D19" i="1"/>
  <c r="D18" i="1"/>
  <c r="E17" i="1"/>
  <c r="E16" i="1" s="1"/>
  <c r="I16" i="1"/>
  <c r="D13" i="1"/>
  <c r="D12" i="1"/>
  <c r="D11" i="1"/>
  <c r="D10" i="1"/>
  <c r="D9" i="1"/>
  <c r="D8" i="1"/>
  <c r="I7" i="1"/>
  <c r="I14" i="1" s="1"/>
  <c r="D14" i="1" s="1"/>
  <c r="D23" i="1" l="1"/>
  <c r="D38" i="1"/>
  <c r="D28" i="1"/>
  <c r="I15" i="1"/>
  <c r="D17" i="1"/>
  <c r="E15" i="1"/>
  <c r="D16" i="1"/>
  <c r="D15" i="1" l="1"/>
</calcChain>
</file>

<file path=xl/sharedStrings.xml><?xml version="1.0" encoding="utf-8"?>
<sst xmlns="http://schemas.openxmlformats.org/spreadsheetml/2006/main" count="750" uniqueCount="106">
  <si>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</si>
  <si>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</si>
  <si>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</si>
  <si>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</si>
  <si>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</si>
  <si>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</si>
  <si>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</si>
  <si>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</si>
  <si>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</si>
  <si>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</si>
  <si>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</si>
  <si>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</si>
  <si>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</si>
  <si>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</si>
  <si>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</si>
  <si>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</si>
  <si>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</si>
  <si>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</si>
  <si>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</si>
  <si>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</si>
  <si>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</si>
  <si>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</si>
  <si>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</si>
  <si>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</si>
  <si>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</si>
  <si>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</si>
  <si>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</si>
  <si>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</si>
  <si>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</si>
  <si>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</si>
  <si>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</si>
  <si>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</si>
  <si>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</si>
  <si>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</si>
  <si>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</si>
  <si>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</si>
  <si>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</si>
  <si>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</si>
  <si>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</si>
  <si>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</si>
  <si>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</si>
  <si>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</si>
  <si>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</si>
  <si>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</si>
  <si>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</si>
  <si>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</si>
  <si>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</si>
  <si>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</si>
  <si>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</si>
  <si>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</si>
  <si>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</si>
  <si>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</si>
  <si>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</si>
  <si>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</si>
  <si>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</si>
  <si>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</si>
  <si>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</si>
  <si>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</si>
  <si>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</si>
  <si>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</si>
  <si>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</si>
  <si>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</si>
  <si>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</si>
  <si>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</si>
  <si>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</si>
  <si>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</si>
  <si>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</si>
  <si>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</si>
  <si>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</si>
  <si>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</si>
  <si>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</si>
  <si>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</si>
  <si>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</si>
  <si>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</si>
  <si>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</si>
  <si>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</si>
  <si>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</si>
  <si>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</si>
  <si>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</si>
  <si>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</si>
  <si>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</si>
  <si>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</si>
  <si>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</si>
  <si>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</si>
  <si>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</si>
  <si>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</si>
  <si>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</si>
  <si>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</si>
  <si>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</si>
  <si>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</si>
  <si>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</si>
  <si>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</si>
  <si>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</si>
  <si>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</si>
  <si>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</si>
  <si>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</si>
  <si>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</si>
  <si>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</si>
  <si>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государственное бюджетное учреждение Брянской области "Почепская зональная ветеринарная лаборатория"</t>
  </si>
  <si>
    <t>243400, Брянская область, г.Почеп, пер. 2-й Мглинский, д.12</t>
  </si>
  <si>
    <t>А.Я.Малышев</t>
  </si>
  <si>
    <t>Л.Ю.Краснова</t>
  </si>
  <si>
    <t>00395</t>
  </si>
  <si>
    <t>Показатели по поступлениям и выплатам ГБУ Брянской области "Почепская зональная ветлаборатория"
на _____________ на 2017 год</t>
  </si>
  <si>
    <t>Показатели по поступлениям и выплатам ГБУ Брянской области "Почепская зональная ветлаборатория"
на _____________ на 2018 год</t>
  </si>
  <si>
    <t>Показатели по поступлениям и выплатам ГБУ Брянской области "Почепская зональная ветлаборатория"
на _____________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</si>
</sst>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3">
    <xf numFmtId="44" fontId="0" fillId="0" borderId="0">
      <alignment vertical="top" wrapText="1"/>
    </xf>
    <xf numFmtId="0" fontId="7" fillId="0" borderId="0"/>
    <xf numFmtId="43" fontId="11" fillId="0" borderId="0" applyFont="0" applyFill="0" applyBorder="0" applyAlignment="0" applyProtection="0"/>
  </cellStyleXfs>
  <cellXfs count="43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left" vertical="center" wrapText="1" indent="2"/>
    </xf>
    <xf numFmtId="0" fontId="1" fillId="0" borderId="2" xfId="0" applyNumberFormat="1" applyFont="1" applyFill="1" applyBorder="1" applyAlignment="1">
      <alignment horizontal="left" vertical="center" wrapText="1" indent="4"/>
    </xf>
    <xf numFmtId="0" fontId="1" fillId="0" borderId="2" xfId="0" applyNumberFormat="1" applyFont="1" applyFill="1" applyBorder="1" applyAlignment="1">
      <alignment horizontal="left" vertical="center" wrapText="1" indent="5"/>
    </xf>
    <xf numFmtId="0" fontId="1" fillId="0" borderId="2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3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3" fontId="1" fillId="0" borderId="2" xfId="2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115" zoomScaleNormal="115" zoomScaleSheetLayoutView="115" workbookViewId="0">
      <selection activeCell="B17" sqref="B17:G18"/>
    </sheetView>
  </sheetViews>
  <sheetFormatPr defaultColWidth="9.33203125"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81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75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82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83</v>
      </c>
    </row>
    <row r="7" spans="1:7" ht="14.45" customHeight="1" x14ac:dyDescent="0.2">
      <c r="A7" s="21" t="s">
        <v>0</v>
      </c>
      <c r="B7" s="35" t="s">
        <v>84</v>
      </c>
      <c r="C7" s="35"/>
      <c r="D7" s="35"/>
      <c r="E7" s="35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5" t="s">
        <v>0</v>
      </c>
      <c r="C8" s="35"/>
      <c r="D8" s="35"/>
      <c r="E8" s="35"/>
      <c r="F8" s="21" t="s">
        <v>0</v>
      </c>
      <c r="G8" s="21" t="s">
        <v>0</v>
      </c>
    </row>
    <row r="9" spans="1:7" ht="14.45" customHeight="1" x14ac:dyDescent="0.2">
      <c r="A9" s="35" t="s">
        <v>98</v>
      </c>
      <c r="B9" s="35"/>
      <c r="C9" s="35"/>
      <c r="D9" s="35"/>
      <c r="E9" s="35"/>
      <c r="F9" s="35"/>
      <c r="G9" s="35"/>
    </row>
    <row r="10" spans="1:7" ht="21.6" customHeight="1" x14ac:dyDescent="0.2">
      <c r="A10" s="21" t="s">
        <v>0</v>
      </c>
      <c r="B10" s="35" t="s">
        <v>0</v>
      </c>
      <c r="C10" s="35"/>
      <c r="D10" s="35"/>
      <c r="E10" s="35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5" t="s">
        <v>85</v>
      </c>
      <c r="C11" s="35"/>
      <c r="D11" s="35"/>
      <c r="E11" s="35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30" t="s">
        <v>0</v>
      </c>
      <c r="C12" s="30"/>
      <c r="D12" s="30"/>
      <c r="E12" s="30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30" t="s">
        <v>97</v>
      </c>
      <c r="C13" s="30"/>
      <c r="D13" s="30"/>
      <c r="E13" s="30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30" t="s">
        <v>0</v>
      </c>
      <c r="C14" s="30"/>
      <c r="D14" s="30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86</v>
      </c>
      <c r="B15" s="31" t="s">
        <v>98</v>
      </c>
      <c r="C15" s="31"/>
      <c r="D15" s="31"/>
      <c r="E15" s="31"/>
      <c r="F15" s="31"/>
      <c r="G15" s="31"/>
    </row>
    <row r="16" spans="1:7" ht="41.25" customHeight="1" x14ac:dyDescent="0.2">
      <c r="A16" s="21" t="s">
        <v>87</v>
      </c>
      <c r="B16" s="32" t="s">
        <v>102</v>
      </c>
      <c r="C16" s="32"/>
      <c r="D16" s="32"/>
      <c r="E16" s="32"/>
      <c r="F16" s="32"/>
      <c r="G16" s="32"/>
    </row>
    <row r="17" spans="1:7" ht="21" customHeight="1" x14ac:dyDescent="0.2">
      <c r="A17" s="29" t="s">
        <v>88</v>
      </c>
      <c r="B17" s="33" t="s">
        <v>99</v>
      </c>
      <c r="C17" s="33"/>
      <c r="D17" s="33"/>
      <c r="E17" s="33"/>
      <c r="F17" s="33"/>
      <c r="G17" s="33"/>
    </row>
    <row r="18" spans="1:7" ht="15.75" customHeight="1" x14ac:dyDescent="0.2">
      <c r="A18" s="29"/>
      <c r="B18" s="34"/>
      <c r="C18" s="34"/>
      <c r="D18" s="34"/>
      <c r="E18" s="34"/>
      <c r="F18" s="34"/>
      <c r="G18" s="34"/>
    </row>
    <row r="19" spans="1:7" ht="28.9" customHeight="1" x14ac:dyDescent="0.2">
      <c r="A19" s="21" t="s">
        <v>89</v>
      </c>
      <c r="B19" s="31">
        <v>3224005410</v>
      </c>
      <c r="C19" s="31"/>
      <c r="D19" s="31"/>
      <c r="E19" s="29" t="s">
        <v>90</v>
      </c>
      <c r="F19" s="29"/>
      <c r="G19" s="22">
        <v>322401001</v>
      </c>
    </row>
    <row r="20" spans="1:7" ht="21.6" customHeight="1" x14ac:dyDescent="0.2">
      <c r="A20" s="21" t="s">
        <v>0</v>
      </c>
      <c r="B20" s="29" t="s">
        <v>0</v>
      </c>
      <c r="C20" s="29"/>
      <c r="D20" s="21" t="s">
        <v>0</v>
      </c>
      <c r="E20" s="29" t="s">
        <v>0</v>
      </c>
      <c r="F20" s="29"/>
      <c r="G20" s="21" t="s">
        <v>0</v>
      </c>
    </row>
    <row r="21" spans="1:7" ht="30" customHeight="1" x14ac:dyDescent="0.2">
      <c r="A21" s="21" t="s">
        <v>91</v>
      </c>
      <c r="B21" s="31" t="s">
        <v>92</v>
      </c>
      <c r="C21" s="31"/>
      <c r="D21" s="31"/>
      <c r="E21" s="31"/>
      <c r="F21" s="31"/>
      <c r="G21" s="31"/>
    </row>
    <row r="22" spans="1:7" ht="21.6" customHeight="1" x14ac:dyDescent="0.2">
      <c r="A22" s="21" t="s">
        <v>0</v>
      </c>
      <c r="B22" s="29" t="s">
        <v>0</v>
      </c>
      <c r="C22" s="29"/>
      <c r="D22" s="29"/>
      <c r="E22" s="29"/>
      <c r="F22" s="29"/>
      <c r="G22" s="29"/>
    </row>
    <row r="23" spans="1:7" ht="14.45" customHeight="1" x14ac:dyDescent="0.2">
      <c r="A23" s="21" t="s">
        <v>93</v>
      </c>
      <c r="B23" s="24" t="s">
        <v>94</v>
      </c>
      <c r="C23" s="21" t="s">
        <v>0</v>
      </c>
      <c r="D23" s="21" t="s">
        <v>0</v>
      </c>
      <c r="E23" s="21" t="s">
        <v>95</v>
      </c>
      <c r="F23" s="24" t="s">
        <v>96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A17:A18"/>
    <mergeCell ref="B17:G18"/>
    <mergeCell ref="B7:E7"/>
    <mergeCell ref="B8:E8"/>
    <mergeCell ref="B10:E10"/>
    <mergeCell ref="B11:E11"/>
    <mergeCell ref="B12:E12"/>
    <mergeCell ref="A9:G9"/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</mergeCells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view="pageBreakPreview" topLeftCell="A28" zoomScale="115" zoomScaleNormal="115" zoomScaleSheetLayoutView="115" workbookViewId="0">
      <selection activeCell="A49" sqref="A49"/>
    </sheetView>
  </sheetViews>
  <sheetFormatPr defaultColWidth="9.33203125"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3.33203125" style="4" customWidth="1"/>
    <col min="7" max="7" width="16.5" style="4" customWidth="1"/>
    <col min="8" max="8" width="14.832031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0" t="s">
        <v>103</v>
      </c>
      <c r="B2" s="40"/>
      <c r="C2" s="40"/>
      <c r="D2" s="40"/>
      <c r="E2" s="40"/>
      <c r="F2" s="40"/>
      <c r="G2" s="40"/>
      <c r="H2" s="40"/>
      <c r="I2" s="40"/>
      <c r="J2" s="5" t="s">
        <v>2</v>
      </c>
    </row>
    <row r="3" spans="1:10" ht="24.6" customHeight="1" x14ac:dyDescent="0.2">
      <c r="A3" s="41" t="s">
        <v>3</v>
      </c>
      <c r="B3" s="41" t="s">
        <v>4</v>
      </c>
      <c r="C3" s="41" t="s">
        <v>5</v>
      </c>
      <c r="D3" s="41" t="s">
        <v>6</v>
      </c>
      <c r="E3" s="41"/>
      <c r="F3" s="41"/>
      <c r="G3" s="41"/>
      <c r="H3" s="41"/>
      <c r="I3" s="41"/>
    </row>
    <row r="4" spans="1:10" ht="19.899999999999999" customHeight="1" x14ac:dyDescent="0.2">
      <c r="A4" s="42" t="s">
        <v>0</v>
      </c>
      <c r="B4" s="42" t="s">
        <v>0</v>
      </c>
      <c r="C4" s="42" t="s">
        <v>0</v>
      </c>
      <c r="D4" s="41" t="s">
        <v>7</v>
      </c>
      <c r="E4" s="41" t="s">
        <v>8</v>
      </c>
      <c r="F4" s="41"/>
      <c r="G4" s="41"/>
      <c r="H4" s="41"/>
      <c r="I4" s="41"/>
    </row>
    <row r="5" spans="1:10" ht="96" customHeight="1" x14ac:dyDescent="0.2">
      <c r="A5" s="42" t="s">
        <v>0</v>
      </c>
      <c r="B5" s="42" t="s">
        <v>0</v>
      </c>
      <c r="C5" s="42" t="s">
        <v>0</v>
      </c>
      <c r="D5" s="42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20662156.370000001</v>
      </c>
      <c r="E7" s="9">
        <f>E9</f>
        <v>3597156.37</v>
      </c>
      <c r="F7" s="8" t="s">
        <v>24</v>
      </c>
      <c r="G7" s="8" t="s">
        <v>24</v>
      </c>
      <c r="H7" s="8" t="s">
        <v>24</v>
      </c>
      <c r="I7" s="9">
        <f>I8+I9+I10+I11+I12</f>
        <v>17065000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 t="shared" ref="D9:D13" si="0">I9</f>
        <v>17065000</v>
      </c>
      <c r="E9" s="28">
        <v>3597156.37</v>
      </c>
      <c r="F9" s="6" t="s">
        <v>24</v>
      </c>
      <c r="G9" s="6" t="s">
        <v>24</v>
      </c>
      <c r="H9" s="6" t="s">
        <v>24</v>
      </c>
      <c r="I9" s="12">
        <v>17065000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 t="shared" si="0"/>
        <v>0</v>
      </c>
      <c r="E10" s="25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 t="shared" si="0"/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 t="shared" si="0"/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 t="shared" si="0"/>
        <v>65000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65000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20597156.370000001</v>
      </c>
      <c r="E14" s="9">
        <f>E9</f>
        <v>3597156.37</v>
      </c>
      <c r="F14" s="8" t="s">
        <v>24</v>
      </c>
      <c r="G14" s="8" t="s">
        <v>24</v>
      </c>
      <c r="H14" s="8" t="s">
        <v>24</v>
      </c>
      <c r="I14" s="9">
        <f>I7-I13+I44</f>
        <v>17000000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20597156.370000001</v>
      </c>
      <c r="E15" s="9">
        <f>E16+E21++E23+E28</f>
        <v>3597156.37</v>
      </c>
      <c r="F15" s="8" t="s">
        <v>24</v>
      </c>
      <c r="G15" s="8" t="s">
        <v>24</v>
      </c>
      <c r="H15" s="8" t="s">
        <v>24</v>
      </c>
      <c r="I15" s="9">
        <f t="shared" ref="I15" si="1">I16+I21++I23+I28</f>
        <v>17000000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2">E16+I16</f>
        <v>12642556.370000001</v>
      </c>
      <c r="E16" s="9">
        <f>E17+E20</f>
        <v>2597156.37</v>
      </c>
      <c r="F16" s="8" t="s">
        <v>24</v>
      </c>
      <c r="G16" s="8" t="s">
        <v>24</v>
      </c>
      <c r="H16" s="8" t="s">
        <v>24</v>
      </c>
      <c r="I16" s="9">
        <f t="shared" ref="I16" si="3">I17+I20</f>
        <v>10045400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2"/>
        <v>12622556.370000001</v>
      </c>
      <c r="E17" s="12">
        <f>E18+E19</f>
        <v>2597156.37</v>
      </c>
      <c r="F17" s="6" t="s">
        <v>24</v>
      </c>
      <c r="G17" s="6" t="s">
        <v>24</v>
      </c>
      <c r="H17" s="6" t="s">
        <v>24</v>
      </c>
      <c r="I17" s="12">
        <f>I18+I19</f>
        <v>10025400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2"/>
        <v>9700000</v>
      </c>
      <c r="E18" s="12">
        <v>2000000</v>
      </c>
      <c r="F18" s="6" t="s">
        <v>24</v>
      </c>
      <c r="G18" s="6" t="s">
        <v>24</v>
      </c>
      <c r="H18" s="6" t="s">
        <v>24</v>
      </c>
      <c r="I18" s="12">
        <v>7700000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2"/>
        <v>2922556.37</v>
      </c>
      <c r="E19" s="12">
        <v>597156.37</v>
      </c>
      <c r="F19" s="6" t="s">
        <v>24</v>
      </c>
      <c r="G19" s="6" t="s">
        <v>24</v>
      </c>
      <c r="H19" s="6" t="s">
        <v>24</v>
      </c>
      <c r="I19" s="12">
        <v>2325400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2"/>
        <v>20000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20000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2"/>
        <v>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2"/>
        <v>0</v>
      </c>
      <c r="E22" s="12">
        <v>0</v>
      </c>
      <c r="F22" s="6" t="s">
        <v>24</v>
      </c>
      <c r="G22" s="6" t="s">
        <v>24</v>
      </c>
      <c r="H22" s="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2"/>
        <v>59500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 t="shared" ref="I23" si="5">I24+I25+I26+I27</f>
        <v>59500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2"/>
        <v>25000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25000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2"/>
        <v>9000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9000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2"/>
        <v>5500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5500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2"/>
        <v>20000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20000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2"/>
        <v>7895100</v>
      </c>
      <c r="E28" s="9">
        <f>E29+E30+E31+E32+E33+E34+E35+E36+E37</f>
        <v>1000000</v>
      </c>
      <c r="F28" s="8" t="s">
        <v>24</v>
      </c>
      <c r="G28" s="8" t="s">
        <v>24</v>
      </c>
      <c r="H28" s="8" t="s">
        <v>24</v>
      </c>
      <c r="I28" s="9">
        <f t="shared" ref="I28" si="6">I29+I30+I31+I32+I33+I34+I35+I36+I37</f>
        <v>6895100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2"/>
        <v>70000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70000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2"/>
        <v>20000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20000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2"/>
        <v>420000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420000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2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2"/>
        <v>1000000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1000000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2"/>
        <v>800000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800000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2"/>
        <v>5000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5000</v>
      </c>
    </row>
    <row r="36" spans="1:9" ht="25.5" x14ac:dyDescent="0.2">
      <c r="A36" s="14" t="s">
        <v>63</v>
      </c>
      <c r="B36" s="6">
        <v>268</v>
      </c>
      <c r="C36" s="6">
        <v>244</v>
      </c>
      <c r="D36" s="9">
        <f t="shared" si="2"/>
        <v>2000000</v>
      </c>
      <c r="E36" s="12">
        <v>1000000</v>
      </c>
      <c r="F36" s="6" t="s">
        <v>24</v>
      </c>
      <c r="G36" s="6" t="s">
        <v>24</v>
      </c>
      <c r="H36" s="6" t="s">
        <v>24</v>
      </c>
      <c r="I36" s="12">
        <v>1000000</v>
      </c>
    </row>
    <row r="37" spans="1:9" ht="25.5" x14ac:dyDescent="0.2">
      <c r="A37" s="14" t="s">
        <v>64</v>
      </c>
      <c r="B37" s="6">
        <v>269</v>
      </c>
      <c r="C37" s="6">
        <v>244</v>
      </c>
      <c r="D37" s="9">
        <f t="shared" si="2"/>
        <v>3580100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3580100</v>
      </c>
    </row>
    <row r="38" spans="1:9" s="10" customFormat="1" ht="25.5" x14ac:dyDescent="0.2">
      <c r="A38" s="7" t="s">
        <v>65</v>
      </c>
      <c r="B38" s="8">
        <v>300</v>
      </c>
      <c r="C38" s="8"/>
      <c r="D38" s="9">
        <f t="shared" si="2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2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2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25.5" x14ac:dyDescent="0.2">
      <c r="A41" s="7" t="s">
        <v>68</v>
      </c>
      <c r="B41" s="8">
        <v>400</v>
      </c>
      <c r="C41" s="8"/>
      <c r="D41" s="9">
        <f t="shared" si="2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2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2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8" t="s">
        <v>74</v>
      </c>
      <c r="C48" s="38"/>
      <c r="E48" s="39" t="s">
        <v>100</v>
      </c>
      <c r="F48" s="39"/>
    </row>
    <row r="49" spans="1:6" s="18" customFormat="1" ht="15.75" x14ac:dyDescent="0.2">
      <c r="B49" s="36" t="s">
        <v>75</v>
      </c>
      <c r="C49" s="36"/>
      <c r="E49" s="37" t="s">
        <v>76</v>
      </c>
      <c r="F49" s="37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8"/>
      <c r="C51" s="38"/>
      <c r="E51" s="39" t="s">
        <v>101</v>
      </c>
      <c r="F51" s="39"/>
    </row>
    <row r="52" spans="1:6" s="18" customFormat="1" ht="15.75" x14ac:dyDescent="0.2">
      <c r="B52" s="36" t="s">
        <v>75</v>
      </c>
      <c r="C52" s="36"/>
      <c r="E52" s="37" t="s">
        <v>76</v>
      </c>
      <c r="F52" s="37"/>
    </row>
    <row r="53" spans="1:6" s="18" customFormat="1" ht="15.75" x14ac:dyDescent="0.2">
      <c r="A53" s="18" t="s">
        <v>79</v>
      </c>
      <c r="B53" s="38"/>
      <c r="C53" s="38"/>
      <c r="E53" s="39" t="s">
        <v>101</v>
      </c>
      <c r="F53" s="39"/>
    </row>
    <row r="54" spans="1:6" s="18" customFormat="1" ht="15.75" x14ac:dyDescent="0.2">
      <c r="B54" s="36" t="s">
        <v>75</v>
      </c>
      <c r="C54" s="36"/>
      <c r="E54" s="37" t="s">
        <v>76</v>
      </c>
      <c r="F54" s="37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password="CA80" sheet="1" objects="1" scenarios="1" formatCells="0" formatColumns="0" formatRows="0" insertColumns="0" insertRows="0" insertHyperlinks="0" deleteColumns="0" deleteRows="0" sort="0" autoFilter="0" pivotTables="0"/>
  <autoFilter ref="A6:I6"/>
  <mergeCells count="19">
    <mergeCell ref="A2:I2"/>
    <mergeCell ref="A3:A5"/>
    <mergeCell ref="B3:B5"/>
    <mergeCell ref="C3:C5"/>
    <mergeCell ref="D3:I3"/>
    <mergeCell ref="D4:D5"/>
    <mergeCell ref="E4:I4"/>
    <mergeCell ref="B48:C48"/>
    <mergeCell ref="E48:F48"/>
    <mergeCell ref="B49:C49"/>
    <mergeCell ref="E49:F49"/>
    <mergeCell ref="B51:C51"/>
    <mergeCell ref="E51:F51"/>
    <mergeCell ref="B52:C52"/>
    <mergeCell ref="E52:F52"/>
    <mergeCell ref="B53:C53"/>
    <mergeCell ref="E53:F53"/>
    <mergeCell ref="B54:C54"/>
    <mergeCell ref="E54:F54"/>
  </mergeCells>
  <printOptions horizontalCentered="1"/>
  <pageMargins left="0.19685039370078741" right="0" top="0.39370078740157483" bottom="0.39370078740157483" header="0.31496062992125984" footer="0.31496062992125984"/>
  <pageSetup paperSize="9" scale="9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view="pageBreakPreview" topLeftCell="A6" zoomScale="115" zoomScaleNormal="115" zoomScaleSheetLayoutView="115" workbookViewId="0">
      <selection activeCell="I17" sqref="I17"/>
    </sheetView>
  </sheetViews>
  <sheetFormatPr defaultColWidth="9.33203125"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3.33203125" style="4" customWidth="1"/>
    <col min="7" max="7" width="16.5" style="4" customWidth="1"/>
    <col min="8" max="8" width="14.832031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0" t="s">
        <v>104</v>
      </c>
      <c r="B2" s="40"/>
      <c r="C2" s="40"/>
      <c r="D2" s="40"/>
      <c r="E2" s="40"/>
      <c r="F2" s="40"/>
      <c r="G2" s="40"/>
      <c r="H2" s="40"/>
      <c r="I2" s="40"/>
      <c r="J2" s="5" t="s">
        <v>2</v>
      </c>
    </row>
    <row r="3" spans="1:10" ht="24.6" customHeight="1" x14ac:dyDescent="0.2">
      <c r="A3" s="41" t="s">
        <v>3</v>
      </c>
      <c r="B3" s="41" t="s">
        <v>4</v>
      </c>
      <c r="C3" s="41" t="s">
        <v>5</v>
      </c>
      <c r="D3" s="41" t="s">
        <v>6</v>
      </c>
      <c r="E3" s="41"/>
      <c r="F3" s="41"/>
      <c r="G3" s="41"/>
      <c r="H3" s="41"/>
      <c r="I3" s="41"/>
    </row>
    <row r="4" spans="1:10" ht="19.899999999999999" customHeight="1" x14ac:dyDescent="0.2">
      <c r="A4" s="42" t="s">
        <v>0</v>
      </c>
      <c r="B4" s="42" t="s">
        <v>0</v>
      </c>
      <c r="C4" s="42" t="s">
        <v>0</v>
      </c>
      <c r="D4" s="41" t="s">
        <v>7</v>
      </c>
      <c r="E4" s="41" t="s">
        <v>8</v>
      </c>
      <c r="F4" s="41"/>
      <c r="G4" s="41"/>
      <c r="H4" s="41"/>
      <c r="I4" s="41"/>
    </row>
    <row r="5" spans="1:10" ht="96" customHeight="1" x14ac:dyDescent="0.2">
      <c r="A5" s="42" t="s">
        <v>0</v>
      </c>
      <c r="B5" s="42" t="s">
        <v>0</v>
      </c>
      <c r="C5" s="42" t="s">
        <v>0</v>
      </c>
      <c r="D5" s="42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19662148.82</v>
      </c>
      <c r="E7" s="9">
        <f>E9</f>
        <v>2597148.8199999998</v>
      </c>
      <c r="F7" s="27" t="s">
        <v>24</v>
      </c>
      <c r="G7" s="27" t="s">
        <v>24</v>
      </c>
      <c r="H7" s="27" t="s">
        <v>24</v>
      </c>
      <c r="I7" s="9">
        <f>I8+I9+I10+I11+I12</f>
        <v>17065000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 t="shared" ref="D9:D13" si="0">I9</f>
        <v>17065000</v>
      </c>
      <c r="E9" s="28">
        <v>2597148.8199999998</v>
      </c>
      <c r="F9" s="26" t="s">
        <v>24</v>
      </c>
      <c r="G9" s="26" t="s">
        <v>24</v>
      </c>
      <c r="H9" s="26" t="s">
        <v>24</v>
      </c>
      <c r="I9" s="12">
        <v>17065000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si="0"/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65000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65000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19597148.82</v>
      </c>
      <c r="E14" s="9">
        <f>E9</f>
        <v>2597148.8199999998</v>
      </c>
      <c r="F14" s="27" t="s">
        <v>24</v>
      </c>
      <c r="G14" s="27" t="s">
        <v>24</v>
      </c>
      <c r="H14" s="27" t="s">
        <v>24</v>
      </c>
      <c r="I14" s="9">
        <f>I7-I13+I44</f>
        <v>17000000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19597148.82</v>
      </c>
      <c r="E15" s="9">
        <f>E16+E21++E23+E28</f>
        <v>2597148.8199999998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17000000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12642548.82</v>
      </c>
      <c r="E16" s="9">
        <f>E17+E20</f>
        <v>2597148.8199999998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10045400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12622548.82</v>
      </c>
      <c r="E17" s="12">
        <f>E18+E19</f>
        <v>2597148.8199999998</v>
      </c>
      <c r="F17" s="26" t="s">
        <v>24</v>
      </c>
      <c r="G17" s="26" t="s">
        <v>24</v>
      </c>
      <c r="H17" s="26" t="s">
        <v>24</v>
      </c>
      <c r="I17" s="12">
        <f>I18+I19</f>
        <v>10025400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9699992.4499999993</v>
      </c>
      <c r="E18" s="12">
        <v>1999992.45</v>
      </c>
      <c r="F18" s="26" t="s">
        <v>24</v>
      </c>
      <c r="G18" s="26" t="s">
        <v>24</v>
      </c>
      <c r="H18" s="26" t="s">
        <v>24</v>
      </c>
      <c r="I18" s="12">
        <v>7700000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2922556.37</v>
      </c>
      <c r="E19" s="12">
        <v>597156.37</v>
      </c>
      <c r="F19" s="26" t="s">
        <v>24</v>
      </c>
      <c r="G19" s="26" t="s">
        <v>24</v>
      </c>
      <c r="H19" s="26" t="s">
        <v>24</v>
      </c>
      <c r="I19" s="12">
        <v>2325400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20000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20000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0</v>
      </c>
      <c r="E22" s="12">
        <v>0</v>
      </c>
      <c r="F22" s="26" t="s">
        <v>24</v>
      </c>
      <c r="G22" s="26" t="s">
        <v>24</v>
      </c>
      <c r="H22" s="2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59500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59500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25000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25000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9000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9000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5500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5500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20000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20000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6895100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6895100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70000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70000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20000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20000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420000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420000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25.5" x14ac:dyDescent="0.2">
      <c r="A33" s="14" t="s">
        <v>60</v>
      </c>
      <c r="B33" s="26">
        <v>265</v>
      </c>
      <c r="C33" s="26">
        <v>244</v>
      </c>
      <c r="D33" s="9">
        <f t="shared" si="2"/>
        <v>1000000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1000000</v>
      </c>
    </row>
    <row r="34" spans="1:9" x14ac:dyDescent="0.2">
      <c r="A34" s="14" t="s">
        <v>61</v>
      </c>
      <c r="B34" s="26">
        <v>266</v>
      </c>
      <c r="C34" s="26">
        <v>244</v>
      </c>
      <c r="D34" s="9">
        <f t="shared" si="2"/>
        <v>800000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800000</v>
      </c>
    </row>
    <row r="35" spans="1:9" ht="18.75" customHeight="1" x14ac:dyDescent="0.2">
      <c r="A35" s="14" t="s">
        <v>62</v>
      </c>
      <c r="B35" s="26">
        <v>267</v>
      </c>
      <c r="C35" s="26">
        <v>244</v>
      </c>
      <c r="D35" s="9">
        <f t="shared" si="2"/>
        <v>5000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5000</v>
      </c>
    </row>
    <row r="36" spans="1:9" ht="25.5" x14ac:dyDescent="0.2">
      <c r="A36" s="14" t="s">
        <v>63</v>
      </c>
      <c r="B36" s="26">
        <v>268</v>
      </c>
      <c r="C36" s="26">
        <v>244</v>
      </c>
      <c r="D36" s="9">
        <f t="shared" si="2"/>
        <v>1000000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1000000</v>
      </c>
    </row>
    <row r="37" spans="1:9" ht="25.5" x14ac:dyDescent="0.2">
      <c r="A37" s="14" t="s">
        <v>64</v>
      </c>
      <c r="B37" s="26">
        <v>269</v>
      </c>
      <c r="C37" s="26">
        <v>244</v>
      </c>
      <c r="D37" s="9">
        <f t="shared" si="2"/>
        <v>3580100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3580100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8" t="s">
        <v>74</v>
      </c>
      <c r="C48" s="38"/>
      <c r="E48" s="39" t="s">
        <v>100</v>
      </c>
      <c r="F48" s="39"/>
    </row>
    <row r="49" spans="1:6" s="18" customFormat="1" ht="15.75" x14ac:dyDescent="0.2">
      <c r="B49" s="36" t="s">
        <v>75</v>
      </c>
      <c r="C49" s="36"/>
      <c r="E49" s="37" t="s">
        <v>76</v>
      </c>
      <c r="F49" s="37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8"/>
      <c r="C51" s="38"/>
      <c r="E51" s="39" t="s">
        <v>101</v>
      </c>
      <c r="F51" s="39"/>
    </row>
    <row r="52" spans="1:6" s="18" customFormat="1" ht="15.75" x14ac:dyDescent="0.2">
      <c r="B52" s="36" t="s">
        <v>75</v>
      </c>
      <c r="C52" s="36"/>
      <c r="E52" s="37" t="s">
        <v>76</v>
      </c>
      <c r="F52" s="37"/>
    </row>
    <row r="53" spans="1:6" s="18" customFormat="1" ht="15.75" x14ac:dyDescent="0.2">
      <c r="A53" s="18" t="s">
        <v>79</v>
      </c>
      <c r="B53" s="38"/>
      <c r="C53" s="38"/>
      <c r="E53" s="39" t="s">
        <v>101</v>
      </c>
      <c r="F53" s="39"/>
    </row>
    <row r="54" spans="1:6" s="18" customFormat="1" ht="15.75" x14ac:dyDescent="0.2">
      <c r="B54" s="36" t="s">
        <v>75</v>
      </c>
      <c r="C54" s="36"/>
      <c r="E54" s="37" t="s">
        <v>76</v>
      </c>
      <c r="F54" s="37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password="CA80" sheet="1" objects="1" scenarios="1" formatCells="0" formatColumns="0" formatRows="0" insertColumns="0" insertRows="0" insertHyperlinks="0" deleteColumns="0" deleteRows="0" sort="0" autoFilter="0" pivotTables="0"/>
  <autoFilter ref="A6:I6"/>
  <mergeCells count="19">
    <mergeCell ref="A2:I2"/>
    <mergeCell ref="A3:A5"/>
    <mergeCell ref="B3:B5"/>
    <mergeCell ref="C3:C5"/>
    <mergeCell ref="D3:I3"/>
    <mergeCell ref="D4:D5"/>
    <mergeCell ref="E4:I4"/>
    <mergeCell ref="B48:C48"/>
    <mergeCell ref="E48:F48"/>
    <mergeCell ref="B49:C49"/>
    <mergeCell ref="E49:F49"/>
    <mergeCell ref="B51:C51"/>
    <mergeCell ref="E51:F51"/>
    <mergeCell ref="B52:C52"/>
    <mergeCell ref="E52:F52"/>
    <mergeCell ref="B53:C53"/>
    <mergeCell ref="E53:F53"/>
    <mergeCell ref="B54:C54"/>
    <mergeCell ref="E54:F54"/>
  </mergeCells>
  <printOptions horizontalCentered="1"/>
  <pageMargins left="0.19685039370078741" right="0" top="0.39370078740157483" bottom="0.39370078740157483" header="0.31496062992125984" footer="0.31496062992125984"/>
  <pageSetup paperSize="9" scale="9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view="pageBreakPreview" zoomScale="115" zoomScaleNormal="115" zoomScaleSheetLayoutView="115" workbookViewId="0">
      <selection activeCell="E19" sqref="E19"/>
    </sheetView>
  </sheetViews>
  <sheetFormatPr defaultColWidth="9.33203125"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3.33203125" style="4" customWidth="1"/>
    <col min="7" max="7" width="16.5" style="4" customWidth="1"/>
    <col min="8" max="8" width="14.832031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0" t="s">
        <v>105</v>
      </c>
      <c r="B2" s="40"/>
      <c r="C2" s="40"/>
      <c r="D2" s="40"/>
      <c r="E2" s="40"/>
      <c r="F2" s="40"/>
      <c r="G2" s="40"/>
      <c r="H2" s="40"/>
      <c r="I2" s="40"/>
      <c r="J2" s="5" t="s">
        <v>2</v>
      </c>
    </row>
    <row r="3" spans="1:10" ht="24.6" customHeight="1" x14ac:dyDescent="0.2">
      <c r="A3" s="41" t="s">
        <v>3</v>
      </c>
      <c r="B3" s="41" t="s">
        <v>4</v>
      </c>
      <c r="C3" s="41" t="s">
        <v>5</v>
      </c>
      <c r="D3" s="41" t="s">
        <v>6</v>
      </c>
      <c r="E3" s="41"/>
      <c r="F3" s="41"/>
      <c r="G3" s="41"/>
      <c r="H3" s="41"/>
      <c r="I3" s="41"/>
    </row>
    <row r="4" spans="1:10" ht="19.899999999999999" customHeight="1" x14ac:dyDescent="0.2">
      <c r="A4" s="42" t="s">
        <v>0</v>
      </c>
      <c r="B4" s="42" t="s">
        <v>0</v>
      </c>
      <c r="C4" s="42" t="s">
        <v>0</v>
      </c>
      <c r="D4" s="41" t="s">
        <v>7</v>
      </c>
      <c r="E4" s="41" t="s">
        <v>8</v>
      </c>
      <c r="F4" s="41"/>
      <c r="G4" s="41"/>
      <c r="H4" s="41"/>
      <c r="I4" s="41"/>
    </row>
    <row r="5" spans="1:10" ht="96" customHeight="1" x14ac:dyDescent="0.2">
      <c r="A5" s="42" t="s">
        <v>0</v>
      </c>
      <c r="B5" s="42" t="s">
        <v>0</v>
      </c>
      <c r="C5" s="42" t="s">
        <v>0</v>
      </c>
      <c r="D5" s="42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19662148.82</v>
      </c>
      <c r="E7" s="9">
        <f>E9</f>
        <v>2597148.8199999998</v>
      </c>
      <c r="F7" s="27" t="s">
        <v>24</v>
      </c>
      <c r="G7" s="27" t="s">
        <v>24</v>
      </c>
      <c r="H7" s="27" t="s">
        <v>24</v>
      </c>
      <c r="I7" s="9">
        <f>I8+I9+I10+I11+I12</f>
        <v>17065000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 t="shared" ref="D9:D13" si="0">I9</f>
        <v>17065000</v>
      </c>
      <c r="E9" s="28">
        <v>2597148.8199999998</v>
      </c>
      <c r="F9" s="26" t="s">
        <v>24</v>
      </c>
      <c r="G9" s="26" t="s">
        <v>24</v>
      </c>
      <c r="H9" s="26" t="s">
        <v>24</v>
      </c>
      <c r="I9" s="12">
        <v>17065000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si="0"/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65000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65000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19597148.82</v>
      </c>
      <c r="E14" s="9">
        <f>E9</f>
        <v>2597148.8199999998</v>
      </c>
      <c r="F14" s="27" t="s">
        <v>24</v>
      </c>
      <c r="G14" s="27" t="s">
        <v>24</v>
      </c>
      <c r="H14" s="27" t="s">
        <v>24</v>
      </c>
      <c r="I14" s="9">
        <f>I7-I13+I44</f>
        <v>17000000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19597148.82</v>
      </c>
      <c r="E15" s="9">
        <f>E16+E21++E23+E28</f>
        <v>2597148.8199999998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17000000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12642548.82</v>
      </c>
      <c r="E16" s="9">
        <f>E17+E20</f>
        <v>2597148.8199999998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10045400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12622548.82</v>
      </c>
      <c r="E17" s="12">
        <f>E18+E19</f>
        <v>2597148.8199999998</v>
      </c>
      <c r="F17" s="26" t="s">
        <v>24</v>
      </c>
      <c r="G17" s="26" t="s">
        <v>24</v>
      </c>
      <c r="H17" s="26" t="s">
        <v>24</v>
      </c>
      <c r="I17" s="12">
        <f>I18+I19</f>
        <v>10025400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9699992.4499999993</v>
      </c>
      <c r="E18" s="12">
        <v>1999992.45</v>
      </c>
      <c r="F18" s="26" t="s">
        <v>24</v>
      </c>
      <c r="G18" s="26" t="s">
        <v>24</v>
      </c>
      <c r="H18" s="26" t="s">
        <v>24</v>
      </c>
      <c r="I18" s="12">
        <v>7700000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2922556.37</v>
      </c>
      <c r="E19" s="12">
        <v>597156.37</v>
      </c>
      <c r="F19" s="26" t="s">
        <v>24</v>
      </c>
      <c r="G19" s="26" t="s">
        <v>24</v>
      </c>
      <c r="H19" s="26" t="s">
        <v>24</v>
      </c>
      <c r="I19" s="12">
        <v>2325400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20000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20000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0</v>
      </c>
      <c r="E22" s="12">
        <v>0</v>
      </c>
      <c r="F22" s="26" t="s">
        <v>24</v>
      </c>
      <c r="G22" s="26" t="s">
        <v>24</v>
      </c>
      <c r="H22" s="2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59500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59500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25000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25000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9000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9000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5500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5500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20000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20000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6895100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6895100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70000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70000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20000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20000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420000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420000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25.5" x14ac:dyDescent="0.2">
      <c r="A33" s="14" t="s">
        <v>60</v>
      </c>
      <c r="B33" s="26">
        <v>265</v>
      </c>
      <c r="C33" s="26">
        <v>244</v>
      </c>
      <c r="D33" s="9">
        <f t="shared" si="2"/>
        <v>1000000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1000000</v>
      </c>
    </row>
    <row r="34" spans="1:9" x14ac:dyDescent="0.2">
      <c r="A34" s="14" t="s">
        <v>61</v>
      </c>
      <c r="B34" s="26">
        <v>266</v>
      </c>
      <c r="C34" s="26">
        <v>244</v>
      </c>
      <c r="D34" s="9">
        <f t="shared" si="2"/>
        <v>800000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800000</v>
      </c>
    </row>
    <row r="35" spans="1:9" ht="18.75" customHeight="1" x14ac:dyDescent="0.2">
      <c r="A35" s="14" t="s">
        <v>62</v>
      </c>
      <c r="B35" s="26">
        <v>267</v>
      </c>
      <c r="C35" s="26">
        <v>244</v>
      </c>
      <c r="D35" s="9">
        <f t="shared" si="2"/>
        <v>5000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5000</v>
      </c>
    </row>
    <row r="36" spans="1:9" ht="25.5" x14ac:dyDescent="0.2">
      <c r="A36" s="14" t="s">
        <v>63</v>
      </c>
      <c r="B36" s="26">
        <v>268</v>
      </c>
      <c r="C36" s="26">
        <v>244</v>
      </c>
      <c r="D36" s="9">
        <f t="shared" si="2"/>
        <v>1000000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1000000</v>
      </c>
    </row>
    <row r="37" spans="1:9" ht="25.5" x14ac:dyDescent="0.2">
      <c r="A37" s="14" t="s">
        <v>64</v>
      </c>
      <c r="B37" s="26">
        <v>269</v>
      </c>
      <c r="C37" s="26">
        <v>244</v>
      </c>
      <c r="D37" s="9">
        <f t="shared" si="2"/>
        <v>3580100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3580100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8" t="s">
        <v>74</v>
      </c>
      <c r="C48" s="38"/>
      <c r="E48" s="39" t="s">
        <v>100</v>
      </c>
      <c r="F48" s="39"/>
    </row>
    <row r="49" spans="1:6" s="18" customFormat="1" ht="15.75" x14ac:dyDescent="0.2">
      <c r="B49" s="36" t="s">
        <v>75</v>
      </c>
      <c r="C49" s="36"/>
      <c r="E49" s="37" t="s">
        <v>76</v>
      </c>
      <c r="F49" s="37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8"/>
      <c r="C51" s="38"/>
      <c r="E51" s="39" t="s">
        <v>101</v>
      </c>
      <c r="F51" s="39"/>
    </row>
    <row r="52" spans="1:6" s="18" customFormat="1" ht="15.75" x14ac:dyDescent="0.2">
      <c r="B52" s="36" t="s">
        <v>75</v>
      </c>
      <c r="C52" s="36"/>
      <c r="E52" s="37" t="s">
        <v>76</v>
      </c>
      <c r="F52" s="37"/>
    </row>
    <row r="53" spans="1:6" s="18" customFormat="1" ht="15.75" x14ac:dyDescent="0.2">
      <c r="A53" s="18" t="s">
        <v>79</v>
      </c>
      <c r="B53" s="38"/>
      <c r="C53" s="38"/>
      <c r="E53" s="39" t="s">
        <v>101</v>
      </c>
      <c r="F53" s="39"/>
    </row>
    <row r="54" spans="1:6" s="18" customFormat="1" ht="15.75" x14ac:dyDescent="0.2">
      <c r="B54" s="36" t="s">
        <v>75</v>
      </c>
      <c r="C54" s="36"/>
      <c r="E54" s="37" t="s">
        <v>76</v>
      </c>
      <c r="F54" s="37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password="CA80" sheet="1" objects="1" scenarios="1" formatCells="0" formatColumns="0" formatRows="0" insertColumns="0" insertRows="0" insertHyperlinks="0" deleteColumns="0" deleteRows="0" sort="0" autoFilter="0" pivotTables="0"/>
  <autoFilter ref="A6:I6"/>
  <mergeCells count="19">
    <mergeCell ref="A2:I2"/>
    <mergeCell ref="A3:A5"/>
    <mergeCell ref="B3:B5"/>
    <mergeCell ref="C3:C5"/>
    <mergeCell ref="D3:I3"/>
    <mergeCell ref="D4:D5"/>
    <mergeCell ref="E4:I4"/>
    <mergeCell ref="B48:C48"/>
    <mergeCell ref="E48:F48"/>
    <mergeCell ref="B49:C49"/>
    <mergeCell ref="E49:F49"/>
    <mergeCell ref="B51:C51"/>
    <mergeCell ref="E51:F51"/>
    <mergeCell ref="B52:C52"/>
    <mergeCell ref="E52:F52"/>
    <mergeCell ref="B53:C53"/>
    <mergeCell ref="E53:F53"/>
    <mergeCell ref="B54:C54"/>
    <mergeCell ref="E54:F54"/>
  </mergeCells>
  <printOptions horizontalCentered="1"/>
  <pageMargins left="0.19685039370078741" right="0" top="0.39370078740157483" bottom="0.39370078740157483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2017-02-16T08:22:50Z</cp:lastPrinted>
  <dcterms:created xsi:type="dcterms:W3CDTF">2016-12-22T12:21:37Z</dcterms:created>
  <dcterms:modified xsi:type="dcterms:W3CDTF">2017-02-16T08:23:27Z</dcterms:modified>
</cp:coreProperties>
</file>