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7960" windowHeight="12840"/>
  </bookViews>
  <sheets>
    <sheet name="заголовочная" sheetId="2" r:id="rId1"/>
    <sheet name="2017" sheetId="1" r:id="rId2"/>
    <sheet name="2018" sheetId="5" r:id="rId3"/>
    <sheet name="2019" sheetId="6" r:id="rId4"/>
  </sheets>
  <definedNames>
    <definedName name="_xlnm._FilterDatabase" localSheetId="1" hidden="1">'2017'!$A$6:$I$6</definedName>
    <definedName name="_xlnm._FilterDatabase" localSheetId="2" hidden="1">'2018'!$A$6:$I$6</definedName>
    <definedName name="_xlnm._FilterDatabase" localSheetId="3" hidden="1">'2019'!$A$6:$I$6</definedName>
    <definedName name="_xlnm.Print_Titles" localSheetId="1">'2017'!$3:$6</definedName>
    <definedName name="_xlnm.Print_Titles" localSheetId="2">'2018'!$3:$6</definedName>
    <definedName name="_xlnm.Print_Titles" localSheetId="3">'2019'!$3:$6</definedName>
    <definedName name="_xlnm.Print_Area" localSheetId="1">'2017'!$A$1:$I$57</definedName>
    <definedName name="_xlnm.Print_Area" localSheetId="2">'2018'!$A$1:$I$57</definedName>
    <definedName name="_xlnm.Print_Area" localSheetId="3">'2019'!$A$1:$I$57</definedName>
  </definedNames>
  <calcPr calcId="145621" iterate="1"/>
</workbook>
</file>

<file path=xl/calcChain.xml><?xml version="1.0" encoding="utf-8"?>
<calcChain xmlns="http://schemas.openxmlformats.org/spreadsheetml/2006/main">
  <c r="D44" i="6" l="1"/>
  <c r="D43" i="6"/>
  <c r="D42" i="6"/>
  <c r="I41" i="6"/>
  <c r="E41" i="6"/>
  <c r="D41" i="6" s="1"/>
  <c r="D40" i="6"/>
  <c r="D39" i="6"/>
  <c r="I38" i="6"/>
  <c r="D38" i="6" s="1"/>
  <c r="E38" i="6"/>
  <c r="D37" i="6"/>
  <c r="D36" i="6"/>
  <c r="D35" i="6"/>
  <c r="D34" i="6"/>
  <c r="D33" i="6"/>
  <c r="D32" i="6"/>
  <c r="D31" i="6"/>
  <c r="D30" i="6"/>
  <c r="D29" i="6"/>
  <c r="I28" i="6"/>
  <c r="D28" i="6" s="1"/>
  <c r="E28" i="6"/>
  <c r="D27" i="6"/>
  <c r="D26" i="6"/>
  <c r="D25" i="6"/>
  <c r="D24" i="6"/>
  <c r="I23" i="6"/>
  <c r="E23" i="6"/>
  <c r="D23" i="6" s="1"/>
  <c r="D22" i="6"/>
  <c r="I21" i="6"/>
  <c r="H21" i="6"/>
  <c r="G21" i="6"/>
  <c r="F21" i="6"/>
  <c r="E21" i="6"/>
  <c r="D21" i="6"/>
  <c r="D20" i="6"/>
  <c r="D19" i="6"/>
  <c r="D18" i="6"/>
  <c r="I17" i="6"/>
  <c r="D17" i="6" s="1"/>
  <c r="E17" i="6"/>
  <c r="E16" i="6"/>
  <c r="E14" i="6"/>
  <c r="D13" i="6"/>
  <c r="D12" i="6"/>
  <c r="D11" i="6"/>
  <c r="D10" i="6"/>
  <c r="D9" i="6"/>
  <c r="D8" i="6"/>
  <c r="I7" i="6"/>
  <c r="I14" i="6" s="1"/>
  <c r="D14" i="6" s="1"/>
  <c r="E7" i="6"/>
  <c r="D7" i="6"/>
  <c r="D44" i="5"/>
  <c r="D43" i="5"/>
  <c r="D42" i="5"/>
  <c r="I41" i="5"/>
  <c r="E41" i="5"/>
  <c r="D41" i="5" s="1"/>
  <c r="D40" i="5"/>
  <c r="D39" i="5"/>
  <c r="I38" i="5"/>
  <c r="E38" i="5"/>
  <c r="D38" i="5"/>
  <c r="D37" i="5"/>
  <c r="D36" i="5"/>
  <c r="D35" i="5"/>
  <c r="D34" i="5"/>
  <c r="D33" i="5"/>
  <c r="D32" i="5"/>
  <c r="D31" i="5"/>
  <c r="D30" i="5"/>
  <c r="D29" i="5"/>
  <c r="I28" i="5"/>
  <c r="E28" i="5"/>
  <c r="D28" i="5"/>
  <c r="D27" i="5"/>
  <c r="D26" i="5"/>
  <c r="D25" i="5"/>
  <c r="D24" i="5"/>
  <c r="I23" i="5"/>
  <c r="E23" i="5"/>
  <c r="D23" i="5" s="1"/>
  <c r="D22" i="5"/>
  <c r="I21" i="5"/>
  <c r="H21" i="5"/>
  <c r="G21" i="5"/>
  <c r="F21" i="5"/>
  <c r="E21" i="5"/>
  <c r="D21" i="5" s="1"/>
  <c r="D20" i="5"/>
  <c r="D19" i="5"/>
  <c r="D18" i="5"/>
  <c r="I17" i="5"/>
  <c r="E17" i="5"/>
  <c r="D17" i="5"/>
  <c r="I16" i="5"/>
  <c r="I15" i="5" s="1"/>
  <c r="E16" i="5"/>
  <c r="D16" i="5" s="1"/>
  <c r="E15" i="5"/>
  <c r="E14" i="5"/>
  <c r="D13" i="5"/>
  <c r="D12" i="5"/>
  <c r="D11" i="5"/>
  <c r="D10" i="5"/>
  <c r="D9" i="5"/>
  <c r="D8" i="5"/>
  <c r="I7" i="5"/>
  <c r="I14" i="5" s="1"/>
  <c r="D14" i="5" s="1"/>
  <c r="E7" i="5"/>
  <c r="D7" i="5" s="1"/>
  <c r="D16" i="6" l="1"/>
  <c r="E15" i="6"/>
  <c r="D15" i="6" s="1"/>
  <c r="I16" i="6"/>
  <c r="I15" i="6" s="1"/>
  <c r="D15" i="5"/>
  <c r="D9" i="1"/>
  <c r="I17" i="1"/>
  <c r="E17" i="1"/>
  <c r="E14" i="1" l="1"/>
  <c r="E7" i="1"/>
  <c r="I7" i="1"/>
  <c r="D7" i="1" l="1"/>
  <c r="D44" i="1"/>
  <c r="D43" i="1"/>
  <c r="D42" i="1"/>
  <c r="I41" i="1"/>
  <c r="D41" i="1" s="1"/>
  <c r="E41" i="1"/>
  <c r="D40" i="1"/>
  <c r="D39" i="1"/>
  <c r="I38" i="1"/>
  <c r="E38" i="1"/>
  <c r="D38" i="1" s="1"/>
  <c r="D37" i="1"/>
  <c r="D36" i="1"/>
  <c r="D35" i="1"/>
  <c r="D34" i="1"/>
  <c r="D33" i="1"/>
  <c r="D32" i="1"/>
  <c r="D31" i="1"/>
  <c r="D30" i="1"/>
  <c r="D29" i="1"/>
  <c r="I28" i="1"/>
  <c r="E28" i="1"/>
  <c r="D27" i="1"/>
  <c r="D26" i="1"/>
  <c r="D25" i="1"/>
  <c r="D24" i="1"/>
  <c r="I23" i="1"/>
  <c r="E23" i="1"/>
  <c r="D22" i="1"/>
  <c r="I21" i="1"/>
  <c r="H21" i="1"/>
  <c r="G21" i="1"/>
  <c r="F21" i="1"/>
  <c r="E21" i="1"/>
  <c r="D21" i="1"/>
  <c r="D20" i="1"/>
  <c r="D19" i="1"/>
  <c r="D18" i="1"/>
  <c r="E16" i="1"/>
  <c r="D17" i="1"/>
  <c r="I16" i="1"/>
  <c r="D13" i="1"/>
  <c r="D12" i="1"/>
  <c r="D11" i="1"/>
  <c r="D10" i="1"/>
  <c r="D8" i="1"/>
  <c r="I14" i="1"/>
  <c r="D14" i="1" s="1"/>
  <c r="D23" i="1" l="1"/>
  <c r="D28" i="1"/>
  <c r="I15" i="1"/>
  <c r="E15" i="1"/>
  <c r="D16" i="1"/>
  <c r="D15" i="1" l="1"/>
</calcChain>
</file>

<file path=xl/sharedStrings.xml><?xml version="1.0" encoding="utf-8"?>
<sst xmlns="http://schemas.openxmlformats.org/spreadsheetml/2006/main" count="750" uniqueCount="107">
  <si>
    <t/>
  </si>
  <si>
    <t>Таблица 2</t>
  </si>
  <si>
    <t>три таблицы на каждый из годов</t>
  </si>
  <si>
    <t>Наименование показателя</t>
  </si>
  <si>
    <t>Код строки</t>
  </si>
  <si>
    <t>Код бюджетной классификации Российской Федерации</t>
  </si>
  <si>
    <t>Объем финансового обеспечения, рублей (с точностью до двух знаков после запятой)</t>
  </si>
  <si>
    <t>всего</t>
  </si>
  <si>
    <t>в том числе:</t>
  </si>
  <si>
    <t>субсидия на финансовое обеспечение выполнения государственного задания</t>
  </si>
  <si>
    <t>субсидии на иные цели</t>
  </si>
  <si>
    <t>субсидии на осуществление капитальных вложений</t>
  </si>
  <si>
    <t>средства обязательного медицинского страхования</t>
  </si>
  <si>
    <t>поступления от оказания услуг (выполнение работ) на платной основе и иной приносящей доход деятельности</t>
  </si>
  <si>
    <t>1</t>
  </si>
  <si>
    <t>2</t>
  </si>
  <si>
    <t>3</t>
  </si>
  <si>
    <t>4</t>
  </si>
  <si>
    <t>5</t>
  </si>
  <si>
    <t>6</t>
  </si>
  <si>
    <t>8</t>
  </si>
  <si>
    <t>9</t>
  </si>
  <si>
    <t>Поступления от доходов, всего:</t>
  </si>
  <si>
    <t>100</t>
  </si>
  <si>
    <t>X</t>
  </si>
  <si>
    <t>доходы от собственности</t>
  </si>
  <si>
    <t>110</t>
  </si>
  <si>
    <t>доходы от оказания работ, услуг</t>
  </si>
  <si>
    <t>120</t>
  </si>
  <si>
    <t>доходы от штрафов, пеней, иных сумм принудительного изъятия</t>
  </si>
  <si>
    <t>130</t>
  </si>
  <si>
    <t>прочие доходы</t>
  </si>
  <si>
    <t>160</t>
  </si>
  <si>
    <t>доходы от операций с активами</t>
  </si>
  <si>
    <t>180</t>
  </si>
  <si>
    <t>Х</t>
  </si>
  <si>
    <t>ЕНВД</t>
  </si>
  <si>
    <t>Поступления от доходов к распределению</t>
  </si>
  <si>
    <t>100.1</t>
  </si>
  <si>
    <t>Выплаты по расходам, всего:</t>
  </si>
  <si>
    <t>200</t>
  </si>
  <si>
    <t>на выплаты персоналу</t>
  </si>
  <si>
    <t>из них оплата труда и начисления на выплаты по оплате труда</t>
  </si>
  <si>
    <t>расходы на оплату труда</t>
  </si>
  <si>
    <t>211.1</t>
  </si>
  <si>
    <t>страховые взносы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</si>
  <si>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211.2</t>
  </si>
  <si>
    <t>выплаты персоналу при направлении в служебные командировки</t>
  </si>
  <si>
    <t>социальные и иные выплаты населению</t>
  </si>
  <si>
    <t>денежная выплата по оплате жилья и коммунальных услуг отдельным категориям граждан, работающих в сельской местности или поселках городского типа на территории Брянской области</t>
  </si>
  <si>
    <t>уплату налогов, сборов и иных платежей</t>
  </si>
  <si>
    <t>налога на имущество организаций</t>
  </si>
  <si>
    <t>земельного налога</t>
  </si>
  <si>
    <t>траспортного налога</t>
  </si>
  <si>
    <t>прочих налогов и сборов</t>
  </si>
  <si>
    <t>расходы на закупку товаров, работ, услуг, всего</t>
  </si>
  <si>
    <t>услуги связи</t>
  </si>
  <si>
    <t>транспортные услуги</t>
  </si>
  <si>
    <t>коммунальные услуги</t>
  </si>
  <si>
    <t>оплата аренды имущества</t>
  </si>
  <si>
    <t>работы, услуги по содержанию имущества</t>
  </si>
  <si>
    <t>оплата прочих работ, услуг</t>
  </si>
  <si>
    <t>прочие расходы</t>
  </si>
  <si>
    <t xml:space="preserve">приобретение основных средств </t>
  </si>
  <si>
    <t>приобретение материальных запасов</t>
  </si>
  <si>
    <t>Поступление финансовых активов, всего:</t>
  </si>
  <si>
    <t>увеличение остатков средств</t>
  </si>
  <si>
    <t>прочие поступления</t>
  </si>
  <si>
    <t>Выбытие финансовых активов, всего:</t>
  </si>
  <si>
    <t>уменьшение остатков средств</t>
  </si>
  <si>
    <t>прочие выбытия</t>
  </si>
  <si>
    <t>Остаток средств на началого года</t>
  </si>
  <si>
    <t>Остаток средств на конец года</t>
  </si>
  <si>
    <t xml:space="preserve"> </t>
  </si>
  <si>
    <t>(подпись)</t>
  </si>
  <si>
    <t>(расшифровка подписи)</t>
  </si>
  <si>
    <t>МП</t>
  </si>
  <si>
    <t>Главный бухгалтер</t>
  </si>
  <si>
    <t>Исполнитель</t>
  </si>
  <si>
    <t>Дата составления (дд.мм.гг.)</t>
  </si>
  <si>
    <t>УТВЕРЖДАЮ:</t>
  </si>
  <si>
    <t>начальник управления ветеринарии Брянской области Н.В. Шлык</t>
  </si>
  <si>
    <t>_______________________20_____г.</t>
  </si>
  <si>
    <t>ПЛАН ФИНАНСОВО-ХОЗЯЙСТВЕННОЙ ДЕЯТЕЛЬНОСТИ</t>
  </si>
  <si>
    <t>на 2017 год и на плановый период 2018 и 2019 годов</t>
  </si>
  <si>
    <t>Наименование учреждения:</t>
  </si>
  <si>
    <t>Код по реестру участников бюджетного процесса, а также юридических лиц, не являющихся участниками бюджетного процесса (код УБП учреждения)</t>
  </si>
  <si>
    <t>Адрес фактического местоположения:</t>
  </si>
  <si>
    <t>Идентификационный номер налогоплательщика (ИНН):</t>
  </si>
  <si>
    <t>Код причины постановки на учет (КПП):</t>
  </si>
  <si>
    <t>Орган, осуществляющий функции и полномочия учредителя:</t>
  </si>
  <si>
    <t>управление ветеринарии Брянской области</t>
  </si>
  <si>
    <t>Единица измерения показателей, включенных в План:</t>
  </si>
  <si>
    <t>рубли</t>
  </si>
  <si>
    <t>Код по ОКЕИ:</t>
  </si>
  <si>
    <t>383</t>
  </si>
  <si>
    <t>Дата составления: ___________________</t>
  </si>
  <si>
    <t>ГБУ БРЯНСКОЙ ОБЛАСТИ "ВЫГОНИЧСКАЯ РАЙОННАЯ ВЕТЕРИНАРНАЯ СТАНЦИЯ ПО БОРЬБЕ С БОЛЕЗНЯМИ ЖИВОТНЫХ"</t>
  </si>
  <si>
    <t>Брянская область, п.Выгоничи, ул.Комсомольская, д.25</t>
  </si>
  <si>
    <t xml:space="preserve">Начальник </t>
  </si>
  <si>
    <t>Козов В.И.</t>
  </si>
  <si>
    <t>Астахова А.А.</t>
  </si>
  <si>
    <t>ГГОСУДАРСТВЕННОГО БЮДЖЕТНОГО УЧРЕЖДЕНИЯ БРЯНСКОЙ ОБЛАСТИ "ВЫГОНИЧСКАЯ РАЙОННАЯ ВЕТЕРИНАРНАЯ СТАНЦИЯ ПО БОРЬБЕ С БОЛЕЗНЯМИ ЖИВОТНЫХ"</t>
  </si>
  <si>
    <t>Р1049</t>
  </si>
  <si>
    <t>Показатели по поступлениям и выплатам ГБУ Брянской области "Выгоничская райветстанция"
на _____________________ на 2017 год</t>
  </si>
  <si>
    <t>Показатели по поступлениям и выплатам ГБУ Брянской области "Выгоничская райветстанция"
на _____________________ на 2018 год</t>
  </si>
  <si>
    <t>Показатели по поступлениям и выплатам ГБУ Брянской области "Выгоничская райветстанция"
на _____________________ на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</si>
</sst>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43" formatCode="_-* #,##0.00_р_._-;\-* #,##0.00_р_._-;_-* &quot;-&quot;??_р_._-;_-@_-"/>
  </numFmts>
  <fonts count="12" x14ac:knownFonts="1">
    <font>
      <sz val="10"/>
      <color rgb="FF000000"/>
      <name val="Times New Roman"/>
    </font>
    <font>
      <sz val="10"/>
      <color rgb="FF000000"/>
      <name val="Times New Roman"/>
      <family val="1"/>
      <charset val="204"/>
    </font>
    <font>
      <sz val="10"/>
      <color rgb="FF000000"/>
      <name val="Segoe UI"/>
      <family val="2"/>
      <charset val="204"/>
    </font>
    <font>
      <b/>
      <sz val="10"/>
      <color rgb="FF000000"/>
      <name val="Times New Roman"/>
      <family val="1"/>
      <charset val="204"/>
    </font>
    <font>
      <b/>
      <sz val="10"/>
      <color rgb="FF000000"/>
      <name val="Segoe UI"/>
      <family val="2"/>
      <charset val="204"/>
    </font>
    <font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rgb="FF000000"/>
      </top>
      <bottom/>
      <diagonal/>
    </border>
  </borders>
  <cellStyleXfs count="3">
    <xf numFmtId="44" fontId="0" fillId="0" borderId="0">
      <alignment vertical="top" wrapText="1"/>
    </xf>
    <xf numFmtId="0" fontId="7" fillId="0" borderId="0"/>
    <xf numFmtId="43" fontId="11" fillId="0" borderId="0" applyFont="0" applyFill="0" applyBorder="0" applyAlignment="0" applyProtection="0"/>
  </cellStyleXfs>
  <cellXfs count="43">
    <xf numFmtId="44" fontId="0" fillId="0" borderId="0" xfId="0">
      <alignment vertical="top" wrapText="1"/>
    </xf>
    <xf numFmtId="4" fontId="1" fillId="0" borderId="0" xfId="0" applyNumberFormat="1" applyFont="1" applyFill="1" applyAlignment="1">
      <alignment vertical="center" wrapText="1"/>
    </xf>
    <xf numFmtId="44" fontId="1" fillId="0" borderId="0" xfId="0" applyNumberFormat="1" applyFont="1" applyFill="1" applyAlignment="1">
      <alignment vertical="center" wrapText="1"/>
    </xf>
    <xf numFmtId="44" fontId="1" fillId="0" borderId="0" xfId="0" applyNumberFormat="1" applyFont="1" applyFill="1" applyAlignment="1">
      <alignment horizontal="right" vertical="center" wrapText="1"/>
    </xf>
    <xf numFmtId="44" fontId="2" fillId="0" borderId="0" xfId="0" applyNumberFormat="1" applyFont="1" applyFill="1" applyAlignment="1">
      <alignment vertical="center" wrapText="1"/>
    </xf>
    <xf numFmtId="49" fontId="4" fillId="0" borderId="0" xfId="0" applyNumberFormat="1" applyFont="1" applyFill="1" applyAlignment="1">
      <alignment horizontal="left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4" fontId="4" fillId="0" borderId="0" xfId="0" applyNumberFormat="1" applyFont="1" applyFill="1" applyAlignment="1">
      <alignment vertical="center" wrapText="1"/>
    </xf>
    <xf numFmtId="0" fontId="1" fillId="0" borderId="2" xfId="0" applyNumberFormat="1" applyFont="1" applyFill="1" applyBorder="1" applyAlignment="1">
      <alignment vertical="center" wrapText="1"/>
    </xf>
    <xf numFmtId="4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0" applyNumberFormat="1" applyFont="1" applyFill="1" applyBorder="1" applyAlignment="1">
      <alignment horizontal="left" vertical="center" wrapText="1" indent="2"/>
    </xf>
    <xf numFmtId="0" fontId="1" fillId="0" borderId="2" xfId="0" applyNumberFormat="1" applyFont="1" applyFill="1" applyBorder="1" applyAlignment="1">
      <alignment horizontal="left" vertical="center" wrapText="1" indent="4"/>
    </xf>
    <xf numFmtId="0" fontId="1" fillId="0" borderId="2" xfId="0" applyNumberFormat="1" applyFont="1" applyFill="1" applyBorder="1" applyAlignment="1">
      <alignment horizontal="left" vertical="center" wrapText="1" indent="5"/>
    </xf>
    <xf numFmtId="0" fontId="1" fillId="0" borderId="2" xfId="0" applyNumberFormat="1" applyFont="1" applyFill="1" applyBorder="1" applyAlignment="1">
      <alignment horizontal="left" vertical="center" wrapText="1"/>
    </xf>
    <xf numFmtId="44" fontId="5" fillId="0" borderId="0" xfId="0" applyNumberFormat="1" applyFont="1" applyFill="1" applyAlignment="1">
      <alignment horizontal="left" wrapText="1"/>
    </xf>
    <xf numFmtId="44" fontId="5" fillId="0" borderId="0" xfId="0" applyNumberFormat="1" applyFont="1" applyFill="1" applyAlignment="1">
      <alignment vertical="center" wrapText="1"/>
    </xf>
    <xf numFmtId="44" fontId="5" fillId="0" borderId="3" xfId="0" applyNumberFormat="1" applyFont="1" applyFill="1" applyBorder="1" applyAlignment="1" applyProtection="1">
      <alignment vertical="center" wrapText="1"/>
      <protection locked="0"/>
    </xf>
    <xf numFmtId="44" fontId="8" fillId="0" borderId="0" xfId="0" applyNumberFormat="1" applyFont="1" applyFill="1" applyAlignment="1">
      <alignment vertical="top" wrapText="1"/>
    </xf>
    <xf numFmtId="0" fontId="8" fillId="0" borderId="0" xfId="0" applyNumberFormat="1" applyFont="1" applyFill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9" fillId="0" borderId="0" xfId="0" applyNumberFormat="1" applyFont="1" applyFill="1" applyBorder="1" applyAlignment="1">
      <alignment horizont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Alignment="1">
      <alignment horizontal="left" vertical="center" wrapText="1"/>
    </xf>
    <xf numFmtId="0" fontId="8" fillId="0" borderId="5" xfId="0" applyNumberFormat="1" applyFont="1" applyFill="1" applyBorder="1" applyAlignment="1">
      <alignment horizontal="left" vertical="center" wrapText="1"/>
    </xf>
    <xf numFmtId="0" fontId="8" fillId="0" borderId="3" xfId="0" applyNumberFormat="1" applyFont="1" applyFill="1" applyBorder="1" applyAlignment="1">
      <alignment horizontal="left" vertical="center" wrapText="1"/>
    </xf>
    <xf numFmtId="0" fontId="10" fillId="0" borderId="0" xfId="0" applyNumberFormat="1" applyFont="1" applyFill="1" applyAlignment="1">
      <alignment horizontal="center" vertical="center" wrapText="1"/>
    </xf>
    <xf numFmtId="0" fontId="8" fillId="0" borderId="0" xfId="0" applyNumberFormat="1" applyFont="1" applyFill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44" fontId="5" fillId="0" borderId="3" xfId="0" applyNumberFormat="1" applyFont="1" applyFill="1" applyBorder="1" applyAlignment="1">
      <alignment horizontal="center" vertical="center" wrapText="1"/>
    </xf>
    <xf numFmtId="44" fontId="5" fillId="0" borderId="3" xfId="0" applyNumberFormat="1" applyFont="1" applyFill="1" applyBorder="1" applyAlignment="1" applyProtection="1">
      <alignment wrapText="1"/>
      <protection locked="0"/>
    </xf>
    <xf numFmtId="44" fontId="6" fillId="0" borderId="0" xfId="0" applyNumberFormat="1" applyFont="1" applyFill="1" applyAlignment="1">
      <alignment horizontal="center" vertical="center" wrapText="1"/>
    </xf>
    <xf numFmtId="44" fontId="6" fillId="0" borderId="4" xfId="0" applyNumberFormat="1" applyFont="1" applyFill="1" applyBorder="1" applyAlignment="1">
      <alignment horizontal="center" vertical="center" wrapText="1"/>
    </xf>
    <xf numFmtId="44" fontId="5" fillId="0" borderId="3" xfId="0" applyNumberFormat="1" applyFont="1" applyFill="1" applyBorder="1" applyAlignment="1" applyProtection="1">
      <alignment horizontal="left" vertical="center" wrapText="1"/>
      <protection locked="0"/>
    </xf>
    <xf numFmtId="43" fontId="1" fillId="0" borderId="2" xfId="2" applyFont="1" applyFill="1" applyBorder="1" applyAlignment="1" applyProtection="1">
      <alignment horizontal="center" vertical="center" wrapText="1"/>
      <protection locked="0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tabSelected="1" zoomScale="115" zoomScaleNormal="115" zoomScaleSheetLayoutView="115" workbookViewId="0">
      <selection activeCell="B17" sqref="B17:G18"/>
    </sheetView>
  </sheetViews>
  <sheetFormatPr defaultRowHeight="12.75" x14ac:dyDescent="0.2"/>
  <cols>
    <col min="1" max="1" width="52.5" style="20" customWidth="1"/>
    <col min="2" max="2" width="16" style="20" customWidth="1"/>
    <col min="3" max="3" width="22" style="20" customWidth="1"/>
    <col min="4" max="4" width="11.83203125" style="20" customWidth="1"/>
    <col min="5" max="5" width="16.83203125" style="20" customWidth="1"/>
    <col min="6" max="6" width="8.33203125" style="20" customWidth="1"/>
    <col min="7" max="7" width="38" style="20" customWidth="1"/>
    <col min="8" max="16384" width="9.33203125" style="20"/>
  </cols>
  <sheetData>
    <row r="1" spans="1:7" x14ac:dyDescent="0.2">
      <c r="A1" s="20" t="s">
        <v>0</v>
      </c>
    </row>
    <row r="2" spans="1:7" ht="14.45" customHeight="1" x14ac:dyDescent="0.2">
      <c r="A2" s="21" t="s">
        <v>0</v>
      </c>
      <c r="B2" s="21" t="s">
        <v>0</v>
      </c>
      <c r="C2" s="21" t="s">
        <v>0</v>
      </c>
      <c r="D2" s="21" t="s">
        <v>0</v>
      </c>
      <c r="E2" s="21" t="s">
        <v>0</v>
      </c>
      <c r="F2" s="21" t="s">
        <v>0</v>
      </c>
      <c r="G2" s="21" t="s">
        <v>80</v>
      </c>
    </row>
    <row r="3" spans="1:7" ht="24.95" customHeight="1" x14ac:dyDescent="0.2">
      <c r="A3" s="21" t="s">
        <v>0</v>
      </c>
      <c r="B3" s="21" t="s">
        <v>0</v>
      </c>
      <c r="C3" s="21" t="s">
        <v>0</v>
      </c>
      <c r="D3" s="21" t="s">
        <v>0</v>
      </c>
      <c r="E3" s="21" t="s">
        <v>0</v>
      </c>
      <c r="F3" s="21" t="s">
        <v>0</v>
      </c>
      <c r="G3" s="22" t="s">
        <v>0</v>
      </c>
    </row>
    <row r="4" spans="1:7" ht="10.5" customHeight="1" x14ac:dyDescent="0.2">
      <c r="A4" s="21"/>
      <c r="B4" s="21"/>
      <c r="C4" s="21"/>
      <c r="D4" s="21"/>
      <c r="E4" s="21"/>
      <c r="F4" s="21"/>
      <c r="G4" s="23" t="s">
        <v>74</v>
      </c>
    </row>
    <row r="5" spans="1:7" ht="42" customHeight="1" x14ac:dyDescent="0.2">
      <c r="A5" s="21" t="s">
        <v>0</v>
      </c>
      <c r="B5" s="21" t="s">
        <v>0</v>
      </c>
      <c r="C5" s="21" t="s">
        <v>0</v>
      </c>
      <c r="D5" s="21" t="s">
        <v>0</v>
      </c>
      <c r="E5" s="21" t="s">
        <v>0</v>
      </c>
      <c r="F5" s="21" t="s">
        <v>0</v>
      </c>
      <c r="G5" s="21" t="s">
        <v>81</v>
      </c>
    </row>
    <row r="6" spans="1:7" ht="14.45" customHeight="1" x14ac:dyDescent="0.2">
      <c r="A6" s="21" t="s">
        <v>0</v>
      </c>
      <c r="B6" s="21" t="s">
        <v>0</v>
      </c>
      <c r="C6" s="21" t="s">
        <v>0</v>
      </c>
      <c r="D6" s="21" t="s">
        <v>0</v>
      </c>
      <c r="E6" s="21" t="s">
        <v>0</v>
      </c>
      <c r="F6" s="21" t="s">
        <v>0</v>
      </c>
      <c r="G6" s="21" t="s">
        <v>82</v>
      </c>
    </row>
    <row r="7" spans="1:7" ht="14.45" customHeight="1" x14ac:dyDescent="0.2">
      <c r="A7" s="21" t="s">
        <v>0</v>
      </c>
      <c r="B7" s="31" t="s">
        <v>83</v>
      </c>
      <c r="C7" s="31"/>
      <c r="D7" s="31"/>
      <c r="E7" s="31"/>
      <c r="F7" s="21" t="s">
        <v>0</v>
      </c>
      <c r="G7" s="21" t="s">
        <v>0</v>
      </c>
    </row>
    <row r="8" spans="1:7" ht="21.6" customHeight="1" x14ac:dyDescent="0.2">
      <c r="A8" s="21" t="s">
        <v>0</v>
      </c>
      <c r="B8" s="31" t="s">
        <v>0</v>
      </c>
      <c r="C8" s="31"/>
      <c r="D8" s="31"/>
      <c r="E8" s="31"/>
      <c r="F8" s="21" t="s">
        <v>0</v>
      </c>
      <c r="G8" s="21" t="s">
        <v>0</v>
      </c>
    </row>
    <row r="9" spans="1:7" ht="31.5" customHeight="1" x14ac:dyDescent="0.2">
      <c r="A9" s="31" t="s">
        <v>102</v>
      </c>
      <c r="B9" s="31"/>
      <c r="C9" s="31"/>
      <c r="D9" s="31"/>
      <c r="E9" s="31"/>
      <c r="F9" s="31"/>
      <c r="G9" s="31"/>
    </row>
    <row r="10" spans="1:7" ht="21.6" customHeight="1" x14ac:dyDescent="0.2">
      <c r="A10" s="21" t="s">
        <v>0</v>
      </c>
      <c r="B10" s="31" t="s">
        <v>0</v>
      </c>
      <c r="C10" s="31"/>
      <c r="D10" s="31"/>
      <c r="E10" s="31"/>
      <c r="F10" s="21" t="s">
        <v>0</v>
      </c>
      <c r="G10" s="21" t="s">
        <v>0</v>
      </c>
    </row>
    <row r="11" spans="1:7" ht="12.75" customHeight="1" x14ac:dyDescent="0.2">
      <c r="A11" s="21" t="s">
        <v>0</v>
      </c>
      <c r="B11" s="31" t="s">
        <v>84</v>
      </c>
      <c r="C11" s="31"/>
      <c r="D11" s="31"/>
      <c r="E11" s="31"/>
      <c r="F11" s="21" t="s">
        <v>0</v>
      </c>
      <c r="G11" s="21" t="s">
        <v>0</v>
      </c>
    </row>
    <row r="12" spans="1:7" ht="18.2" customHeight="1" x14ac:dyDescent="0.2">
      <c r="A12" s="21" t="s">
        <v>0</v>
      </c>
      <c r="B12" s="32" t="s">
        <v>0</v>
      </c>
      <c r="C12" s="32"/>
      <c r="D12" s="32"/>
      <c r="E12" s="32"/>
      <c r="F12" s="21" t="s">
        <v>0</v>
      </c>
      <c r="G12" s="21" t="s">
        <v>0</v>
      </c>
    </row>
    <row r="13" spans="1:7" ht="12.75" customHeight="1" x14ac:dyDescent="0.2">
      <c r="A13" s="21" t="s">
        <v>0</v>
      </c>
      <c r="B13" s="32" t="s">
        <v>96</v>
      </c>
      <c r="C13" s="32"/>
      <c r="D13" s="32"/>
      <c r="E13" s="32"/>
      <c r="F13" s="21" t="s">
        <v>0</v>
      </c>
      <c r="G13" s="21" t="s">
        <v>0</v>
      </c>
    </row>
    <row r="14" spans="1:7" ht="21.6" customHeight="1" x14ac:dyDescent="0.2">
      <c r="A14" s="21" t="s">
        <v>0</v>
      </c>
      <c r="B14" s="32" t="s">
        <v>0</v>
      </c>
      <c r="C14" s="32"/>
      <c r="D14" s="32"/>
      <c r="E14" s="21" t="s">
        <v>0</v>
      </c>
      <c r="F14" s="21" t="s">
        <v>0</v>
      </c>
      <c r="G14" s="21" t="s">
        <v>0</v>
      </c>
    </row>
    <row r="15" spans="1:7" ht="28.9" customHeight="1" x14ac:dyDescent="0.2">
      <c r="A15" s="21" t="s">
        <v>85</v>
      </c>
      <c r="B15" s="33" t="s">
        <v>97</v>
      </c>
      <c r="C15" s="33"/>
      <c r="D15" s="33"/>
      <c r="E15" s="33"/>
      <c r="F15" s="33"/>
      <c r="G15" s="33"/>
    </row>
    <row r="16" spans="1:7" ht="41.25" customHeight="1" x14ac:dyDescent="0.2">
      <c r="A16" s="21" t="s">
        <v>86</v>
      </c>
      <c r="B16" s="33" t="s">
        <v>103</v>
      </c>
      <c r="C16" s="33"/>
      <c r="D16" s="33"/>
      <c r="E16" s="33"/>
      <c r="F16" s="33"/>
      <c r="G16" s="33"/>
    </row>
    <row r="17" spans="1:7" ht="21" customHeight="1" x14ac:dyDescent="0.2">
      <c r="A17" s="28" t="s">
        <v>87</v>
      </c>
      <c r="B17" s="29" t="s">
        <v>98</v>
      </c>
      <c r="C17" s="29"/>
      <c r="D17" s="29"/>
      <c r="E17" s="29"/>
      <c r="F17" s="29"/>
      <c r="G17" s="29"/>
    </row>
    <row r="18" spans="1:7" ht="15.75" customHeight="1" x14ac:dyDescent="0.2">
      <c r="A18" s="28"/>
      <c r="B18" s="30"/>
      <c r="C18" s="30"/>
      <c r="D18" s="30"/>
      <c r="E18" s="30"/>
      <c r="F18" s="30"/>
      <c r="G18" s="30"/>
    </row>
    <row r="19" spans="1:7" ht="28.9" customHeight="1" x14ac:dyDescent="0.2">
      <c r="A19" s="21" t="s">
        <v>88</v>
      </c>
      <c r="B19" s="33">
        <v>3245514023</v>
      </c>
      <c r="C19" s="33"/>
      <c r="D19" s="33"/>
      <c r="E19" s="28" t="s">
        <v>89</v>
      </c>
      <c r="F19" s="28"/>
      <c r="G19" s="22">
        <v>324501001</v>
      </c>
    </row>
    <row r="20" spans="1:7" ht="21.6" customHeight="1" x14ac:dyDescent="0.2">
      <c r="A20" s="21" t="s">
        <v>0</v>
      </c>
      <c r="B20" s="28" t="s">
        <v>0</v>
      </c>
      <c r="C20" s="28"/>
      <c r="D20" s="21" t="s">
        <v>0</v>
      </c>
      <c r="E20" s="28" t="s">
        <v>0</v>
      </c>
      <c r="F20" s="28"/>
      <c r="G20" s="21" t="s">
        <v>0</v>
      </c>
    </row>
    <row r="21" spans="1:7" ht="30" customHeight="1" x14ac:dyDescent="0.2">
      <c r="A21" s="21" t="s">
        <v>90</v>
      </c>
      <c r="B21" s="33" t="s">
        <v>91</v>
      </c>
      <c r="C21" s="33"/>
      <c r="D21" s="33"/>
      <c r="E21" s="33"/>
      <c r="F21" s="33"/>
      <c r="G21" s="33"/>
    </row>
    <row r="22" spans="1:7" ht="21.6" customHeight="1" x14ac:dyDescent="0.2">
      <c r="A22" s="21" t="s">
        <v>0</v>
      </c>
      <c r="B22" s="28" t="s">
        <v>0</v>
      </c>
      <c r="C22" s="28"/>
      <c r="D22" s="28"/>
      <c r="E22" s="28"/>
      <c r="F22" s="28"/>
      <c r="G22" s="28"/>
    </row>
    <row r="23" spans="1:7" ht="14.45" customHeight="1" x14ac:dyDescent="0.2">
      <c r="A23" s="21" t="s">
        <v>92</v>
      </c>
      <c r="B23" s="24" t="s">
        <v>93</v>
      </c>
      <c r="C23" s="21" t="s">
        <v>0</v>
      </c>
      <c r="D23" s="21" t="s">
        <v>0</v>
      </c>
      <c r="E23" s="21" t="s">
        <v>94</v>
      </c>
      <c r="F23" s="24" t="s">
        <v>95</v>
      </c>
      <c r="G23" s="21" t="s">
        <v>0</v>
      </c>
    </row>
  </sheetData>
  <sheetProtection formatCells="0" formatColumns="0" formatRows="0" insertColumns="0" insertRows="0" insertHyperlinks="0" deleteColumns="0" deleteRows="0" sort="0" autoFilter="0" pivotTables="0"/>
  <mergeCells count="18">
    <mergeCell ref="B22:G22"/>
    <mergeCell ref="B13:E13"/>
    <mergeCell ref="B14:D14"/>
    <mergeCell ref="B15:G15"/>
    <mergeCell ref="B16:G16"/>
    <mergeCell ref="B19:D19"/>
    <mergeCell ref="E19:F19"/>
    <mergeCell ref="B20:C20"/>
    <mergeCell ref="E20:F20"/>
    <mergeCell ref="B21:G21"/>
    <mergeCell ref="A17:A18"/>
    <mergeCell ref="B17:G18"/>
    <mergeCell ref="B7:E7"/>
    <mergeCell ref="B8:E8"/>
    <mergeCell ref="B10:E10"/>
    <mergeCell ref="B11:E11"/>
    <mergeCell ref="B12:E12"/>
    <mergeCell ref="A9:G9"/>
  </mergeCells>
  <printOptions horizontalCentered="1"/>
  <pageMargins left="0.19685039370078741" right="0" top="0.39370078740157483" bottom="0.39370078740157483" header="0.31496062992125984" footer="0.31496062992125984"/>
  <pageSetup paperSize="9" scale="9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6"/>
  <sheetViews>
    <sheetView zoomScale="115" zoomScaleNormal="115" zoomScaleSheetLayoutView="115" workbookViewId="0">
      <selection activeCell="A2" sqref="A2:I2"/>
    </sheetView>
  </sheetViews>
  <sheetFormatPr defaultRowHeight="14.25" x14ac:dyDescent="0.2"/>
  <cols>
    <col min="1" max="1" width="36.5" style="4" customWidth="1"/>
    <col min="2" max="2" width="11.1640625" style="4" customWidth="1"/>
    <col min="3" max="3" width="16.1640625" style="4" customWidth="1"/>
    <col min="4" max="4" width="23.5" style="4" customWidth="1"/>
    <col min="5" max="5" width="22.33203125" style="4" customWidth="1"/>
    <col min="6" max="6" width="15" style="4" customWidth="1"/>
    <col min="7" max="7" width="17.6640625" style="4" customWidth="1"/>
    <col min="8" max="8" width="18.6640625" style="4" customWidth="1"/>
    <col min="9" max="9" width="22.1640625" style="4" customWidth="1"/>
    <col min="10" max="10" width="24.1640625" style="4" customWidth="1"/>
    <col min="11" max="16384" width="9.33203125" style="4"/>
  </cols>
  <sheetData>
    <row r="1" spans="1:10" ht="21.75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3" t="s">
        <v>1</v>
      </c>
    </row>
    <row r="2" spans="1:10" ht="36" customHeight="1" x14ac:dyDescent="0.2">
      <c r="A2" s="34" t="s">
        <v>104</v>
      </c>
      <c r="B2" s="34"/>
      <c r="C2" s="34"/>
      <c r="D2" s="34"/>
      <c r="E2" s="34"/>
      <c r="F2" s="34"/>
      <c r="G2" s="34"/>
      <c r="H2" s="34"/>
      <c r="I2" s="34"/>
      <c r="J2" s="5" t="s">
        <v>2</v>
      </c>
    </row>
    <row r="3" spans="1:10" ht="24.6" customHeight="1" x14ac:dyDescent="0.2">
      <c r="A3" s="35" t="s">
        <v>3</v>
      </c>
      <c r="B3" s="35" t="s">
        <v>4</v>
      </c>
      <c r="C3" s="35" t="s">
        <v>5</v>
      </c>
      <c r="D3" s="35" t="s">
        <v>6</v>
      </c>
      <c r="E3" s="35"/>
      <c r="F3" s="35"/>
      <c r="G3" s="35"/>
      <c r="H3" s="35"/>
      <c r="I3" s="35"/>
    </row>
    <row r="4" spans="1:10" ht="19.899999999999999" customHeight="1" x14ac:dyDescent="0.2">
      <c r="A4" s="36" t="s">
        <v>0</v>
      </c>
      <c r="B4" s="36" t="s">
        <v>0</v>
      </c>
      <c r="C4" s="36" t="s">
        <v>0</v>
      </c>
      <c r="D4" s="35" t="s">
        <v>7</v>
      </c>
      <c r="E4" s="35" t="s">
        <v>8</v>
      </c>
      <c r="F4" s="35"/>
      <c r="G4" s="35"/>
      <c r="H4" s="35"/>
      <c r="I4" s="35"/>
    </row>
    <row r="5" spans="1:10" ht="96" customHeight="1" x14ac:dyDescent="0.2">
      <c r="A5" s="36" t="s">
        <v>0</v>
      </c>
      <c r="B5" s="36" t="s">
        <v>0</v>
      </c>
      <c r="C5" s="36" t="s">
        <v>0</v>
      </c>
      <c r="D5" s="36" t="s">
        <v>0</v>
      </c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</row>
    <row r="6" spans="1:10" ht="20.65" customHeight="1" x14ac:dyDescent="0.2">
      <c r="A6" s="6" t="s">
        <v>14</v>
      </c>
      <c r="B6" s="6" t="s">
        <v>15</v>
      </c>
      <c r="C6" s="6" t="s">
        <v>16</v>
      </c>
      <c r="D6" s="6" t="s">
        <v>17</v>
      </c>
      <c r="E6" s="6" t="s">
        <v>18</v>
      </c>
      <c r="F6" s="6" t="s">
        <v>19</v>
      </c>
      <c r="G6" s="6">
        <v>7</v>
      </c>
      <c r="H6" s="6" t="s">
        <v>20</v>
      </c>
      <c r="I6" s="6" t="s">
        <v>21</v>
      </c>
    </row>
    <row r="7" spans="1:10" s="10" customFormat="1" ht="21" customHeight="1" x14ac:dyDescent="0.2">
      <c r="A7" s="7" t="s">
        <v>22</v>
      </c>
      <c r="B7" s="8" t="s">
        <v>23</v>
      </c>
      <c r="C7" s="8" t="s">
        <v>24</v>
      </c>
      <c r="D7" s="9">
        <f>E7+I7</f>
        <v>36563888.82</v>
      </c>
      <c r="E7" s="9">
        <f>E9</f>
        <v>5863888.8200000003</v>
      </c>
      <c r="F7" s="8" t="s">
        <v>24</v>
      </c>
      <c r="G7" s="8" t="s">
        <v>24</v>
      </c>
      <c r="H7" s="8" t="s">
        <v>24</v>
      </c>
      <c r="I7" s="9">
        <f>I8+I9+I10+I11+I12</f>
        <v>30700000</v>
      </c>
    </row>
    <row r="8" spans="1:10" ht="21" customHeight="1" x14ac:dyDescent="0.2">
      <c r="A8" s="11" t="s">
        <v>25</v>
      </c>
      <c r="B8" s="6" t="s">
        <v>26</v>
      </c>
      <c r="C8" s="6">
        <v>120</v>
      </c>
      <c r="D8" s="9">
        <f>I8</f>
        <v>0</v>
      </c>
      <c r="E8" s="6" t="s">
        <v>24</v>
      </c>
      <c r="F8" s="6" t="s">
        <v>24</v>
      </c>
      <c r="G8" s="6" t="s">
        <v>24</v>
      </c>
      <c r="H8" s="6" t="s">
        <v>24</v>
      </c>
      <c r="I8" s="12">
        <v>0</v>
      </c>
    </row>
    <row r="9" spans="1:10" ht="21" customHeight="1" x14ac:dyDescent="0.2">
      <c r="A9" s="11" t="s">
        <v>27</v>
      </c>
      <c r="B9" s="6" t="s">
        <v>28</v>
      </c>
      <c r="C9" s="6">
        <v>130</v>
      </c>
      <c r="D9" s="9">
        <f>I9+E9</f>
        <v>36563888.82</v>
      </c>
      <c r="E9" s="42">
        <v>5863888.8200000003</v>
      </c>
      <c r="F9" s="6" t="s">
        <v>24</v>
      </c>
      <c r="G9" s="6" t="s">
        <v>24</v>
      </c>
      <c r="H9" s="6" t="s">
        <v>24</v>
      </c>
      <c r="I9" s="12">
        <v>30700000</v>
      </c>
    </row>
    <row r="10" spans="1:10" ht="34.5" customHeight="1" x14ac:dyDescent="0.2">
      <c r="A10" s="11" t="s">
        <v>29</v>
      </c>
      <c r="B10" s="6" t="s">
        <v>30</v>
      </c>
      <c r="C10" s="6">
        <v>140</v>
      </c>
      <c r="D10" s="9">
        <f t="shared" ref="D10:D13" si="0">I10</f>
        <v>0</v>
      </c>
      <c r="E10" s="25" t="s">
        <v>35</v>
      </c>
      <c r="F10" s="6" t="s">
        <v>24</v>
      </c>
      <c r="G10" s="6" t="s">
        <v>24</v>
      </c>
      <c r="H10" s="6" t="s">
        <v>24</v>
      </c>
      <c r="I10" s="12">
        <v>0</v>
      </c>
    </row>
    <row r="11" spans="1:10" ht="21" customHeight="1" x14ac:dyDescent="0.2">
      <c r="A11" s="11" t="s">
        <v>31</v>
      </c>
      <c r="B11" s="6" t="s">
        <v>32</v>
      </c>
      <c r="C11" s="6">
        <v>180</v>
      </c>
      <c r="D11" s="9">
        <f t="shared" si="0"/>
        <v>0</v>
      </c>
      <c r="E11" s="6" t="s">
        <v>24</v>
      </c>
      <c r="F11" s="6" t="s">
        <v>24</v>
      </c>
      <c r="G11" s="6" t="s">
        <v>24</v>
      </c>
      <c r="H11" s="6" t="s">
        <v>24</v>
      </c>
      <c r="I11" s="12">
        <v>0</v>
      </c>
    </row>
    <row r="12" spans="1:10" ht="21" customHeight="1" x14ac:dyDescent="0.2">
      <c r="A12" s="11" t="s">
        <v>33</v>
      </c>
      <c r="B12" s="6" t="s">
        <v>34</v>
      </c>
      <c r="C12" s="6" t="s">
        <v>35</v>
      </c>
      <c r="D12" s="9">
        <f t="shared" si="0"/>
        <v>0</v>
      </c>
      <c r="E12" s="6" t="s">
        <v>24</v>
      </c>
      <c r="F12" s="6" t="s">
        <v>24</v>
      </c>
      <c r="G12" s="6" t="s">
        <v>24</v>
      </c>
      <c r="H12" s="6" t="s">
        <v>24</v>
      </c>
      <c r="I12" s="12">
        <v>0</v>
      </c>
    </row>
    <row r="13" spans="1:10" ht="21" customHeight="1" x14ac:dyDescent="0.2">
      <c r="A13" s="11" t="s">
        <v>36</v>
      </c>
      <c r="B13" s="6">
        <v>190</v>
      </c>
      <c r="C13" s="6" t="s">
        <v>35</v>
      </c>
      <c r="D13" s="9">
        <f t="shared" si="0"/>
        <v>284000</v>
      </c>
      <c r="E13" s="6" t="s">
        <v>24</v>
      </c>
      <c r="F13" s="6" t="s">
        <v>24</v>
      </c>
      <c r="G13" s="6" t="s">
        <v>24</v>
      </c>
      <c r="H13" s="6" t="s">
        <v>24</v>
      </c>
      <c r="I13" s="12">
        <v>284000</v>
      </c>
    </row>
    <row r="14" spans="1:10" s="10" customFormat="1" ht="27" customHeight="1" x14ac:dyDescent="0.2">
      <c r="A14" s="7" t="s">
        <v>37</v>
      </c>
      <c r="B14" s="8" t="s">
        <v>38</v>
      </c>
      <c r="C14" s="8" t="s">
        <v>24</v>
      </c>
      <c r="D14" s="9">
        <f>E14+I14</f>
        <v>36279888.82</v>
      </c>
      <c r="E14" s="9">
        <f>E9</f>
        <v>5863888.8200000003</v>
      </c>
      <c r="F14" s="8" t="s">
        <v>24</v>
      </c>
      <c r="G14" s="8" t="s">
        <v>24</v>
      </c>
      <c r="H14" s="8" t="s">
        <v>24</v>
      </c>
      <c r="I14" s="9">
        <f>I7-I13+I44</f>
        <v>30416000</v>
      </c>
    </row>
    <row r="15" spans="1:10" s="10" customFormat="1" ht="22.5" customHeight="1" x14ac:dyDescent="0.2">
      <c r="A15" s="7" t="s">
        <v>39</v>
      </c>
      <c r="B15" s="8" t="s">
        <v>40</v>
      </c>
      <c r="C15" s="8" t="s">
        <v>24</v>
      </c>
      <c r="D15" s="9">
        <f>E15+I15</f>
        <v>36279888.82</v>
      </c>
      <c r="E15" s="9">
        <f>E16+E21++E23+E28</f>
        <v>5863888.8199999994</v>
      </c>
      <c r="F15" s="8" t="s">
        <v>24</v>
      </c>
      <c r="G15" s="8" t="s">
        <v>24</v>
      </c>
      <c r="H15" s="8" t="s">
        <v>24</v>
      </c>
      <c r="I15" s="9">
        <f t="shared" ref="I15" si="1">I16+I21++I23+I28</f>
        <v>30416000</v>
      </c>
    </row>
    <row r="16" spans="1:10" s="10" customFormat="1" ht="25.5" customHeight="1" x14ac:dyDescent="0.2">
      <c r="A16" s="13" t="s">
        <v>41</v>
      </c>
      <c r="B16" s="8">
        <v>210</v>
      </c>
      <c r="C16" s="8"/>
      <c r="D16" s="9">
        <f t="shared" ref="D16:D43" si="2">E16+I16</f>
        <v>31110382.82</v>
      </c>
      <c r="E16" s="9">
        <f>E17+E20</f>
        <v>5863888.8199999994</v>
      </c>
      <c r="F16" s="8" t="s">
        <v>24</v>
      </c>
      <c r="G16" s="8" t="s">
        <v>24</v>
      </c>
      <c r="H16" s="8" t="s">
        <v>24</v>
      </c>
      <c r="I16" s="9">
        <f t="shared" ref="I16" si="3">I17+I20</f>
        <v>25246494</v>
      </c>
    </row>
    <row r="17" spans="1:9" ht="49.5" customHeight="1" x14ac:dyDescent="0.2">
      <c r="A17" s="14" t="s">
        <v>42</v>
      </c>
      <c r="B17" s="6">
        <v>211</v>
      </c>
      <c r="C17" s="6"/>
      <c r="D17" s="9">
        <f t="shared" si="2"/>
        <v>31110382.82</v>
      </c>
      <c r="E17" s="12">
        <f>E18+E19</f>
        <v>5863888.8199999994</v>
      </c>
      <c r="F17" s="6" t="s">
        <v>24</v>
      </c>
      <c r="G17" s="6" t="s">
        <v>24</v>
      </c>
      <c r="H17" s="6" t="s">
        <v>24</v>
      </c>
      <c r="I17" s="12">
        <f>I18+I19</f>
        <v>25246494</v>
      </c>
    </row>
    <row r="18" spans="1:9" ht="24.75" customHeight="1" x14ac:dyDescent="0.2">
      <c r="A18" s="15" t="s">
        <v>43</v>
      </c>
      <c r="B18" s="6" t="s">
        <v>44</v>
      </c>
      <c r="C18" s="6">
        <v>111</v>
      </c>
      <c r="D18" s="9">
        <f t="shared" si="2"/>
        <v>23894303.229999997</v>
      </c>
      <c r="E18" s="12">
        <v>4503754.8499999996</v>
      </c>
      <c r="F18" s="6" t="s">
        <v>24</v>
      </c>
      <c r="G18" s="6" t="s">
        <v>24</v>
      </c>
      <c r="H18" s="6" t="s">
        <v>24</v>
      </c>
      <c r="I18" s="12">
        <v>19390548.379999999</v>
      </c>
    </row>
    <row r="19" spans="1:9" ht="136.5" customHeight="1" x14ac:dyDescent="0.2">
      <c r="A19" s="15" t="s">
        <v>45</v>
      </c>
      <c r="B19" s="6" t="s">
        <v>46</v>
      </c>
      <c r="C19" s="6">
        <v>119</v>
      </c>
      <c r="D19" s="9">
        <f t="shared" si="2"/>
        <v>7216079.5899999999</v>
      </c>
      <c r="E19" s="12">
        <v>1360133.97</v>
      </c>
      <c r="F19" s="6" t="s">
        <v>24</v>
      </c>
      <c r="G19" s="6" t="s">
        <v>24</v>
      </c>
      <c r="H19" s="6" t="s">
        <v>24</v>
      </c>
      <c r="I19" s="12">
        <v>5855945.6200000001</v>
      </c>
    </row>
    <row r="20" spans="1:9" ht="49.5" customHeight="1" x14ac:dyDescent="0.2">
      <c r="A20" s="14" t="s">
        <v>47</v>
      </c>
      <c r="B20" s="6">
        <v>212</v>
      </c>
      <c r="C20" s="6">
        <v>112</v>
      </c>
      <c r="D20" s="9">
        <f t="shared" si="2"/>
        <v>0</v>
      </c>
      <c r="E20" s="12">
        <v>0</v>
      </c>
      <c r="F20" s="6" t="s">
        <v>24</v>
      </c>
      <c r="G20" s="6" t="s">
        <v>24</v>
      </c>
      <c r="H20" s="6" t="s">
        <v>24</v>
      </c>
      <c r="I20" s="12">
        <v>0</v>
      </c>
    </row>
    <row r="21" spans="1:9" s="10" customFormat="1" ht="36" customHeight="1" x14ac:dyDescent="0.2">
      <c r="A21" s="13" t="s">
        <v>48</v>
      </c>
      <c r="B21" s="8">
        <v>220</v>
      </c>
      <c r="C21" s="8"/>
      <c r="D21" s="9">
        <f t="shared" si="2"/>
        <v>116000</v>
      </c>
      <c r="E21" s="9">
        <f>E22</f>
        <v>0</v>
      </c>
      <c r="F21" s="9" t="str">
        <f t="shared" ref="F21:I21" si="4">F22</f>
        <v>X</v>
      </c>
      <c r="G21" s="9" t="str">
        <f t="shared" si="4"/>
        <v>X</v>
      </c>
      <c r="H21" s="9" t="str">
        <f t="shared" si="4"/>
        <v>X</v>
      </c>
      <c r="I21" s="9">
        <f t="shared" si="4"/>
        <v>116000</v>
      </c>
    </row>
    <row r="22" spans="1:9" ht="96.75" customHeight="1" x14ac:dyDescent="0.2">
      <c r="A22" s="14" t="s">
        <v>49</v>
      </c>
      <c r="B22" s="6">
        <v>221</v>
      </c>
      <c r="C22" s="6">
        <v>112</v>
      </c>
      <c r="D22" s="9">
        <f t="shared" si="2"/>
        <v>116000</v>
      </c>
      <c r="E22" s="12">
        <v>0</v>
      </c>
      <c r="F22" s="6" t="s">
        <v>24</v>
      </c>
      <c r="G22" s="6" t="s">
        <v>24</v>
      </c>
      <c r="H22" s="6" t="s">
        <v>24</v>
      </c>
      <c r="I22" s="12">
        <v>116000</v>
      </c>
    </row>
    <row r="23" spans="1:9" s="10" customFormat="1" ht="36" customHeight="1" x14ac:dyDescent="0.2">
      <c r="A23" s="13" t="s">
        <v>50</v>
      </c>
      <c r="B23" s="8">
        <v>230</v>
      </c>
      <c r="C23" s="8"/>
      <c r="D23" s="9">
        <f t="shared" si="2"/>
        <v>73506</v>
      </c>
      <c r="E23" s="9">
        <f>E24+E25+E26+E27</f>
        <v>0</v>
      </c>
      <c r="F23" s="8" t="s">
        <v>24</v>
      </c>
      <c r="G23" s="8" t="s">
        <v>24</v>
      </c>
      <c r="H23" s="8" t="s">
        <v>24</v>
      </c>
      <c r="I23" s="9">
        <f t="shared" ref="I23" si="5">I24+I25+I26+I27</f>
        <v>73506</v>
      </c>
    </row>
    <row r="24" spans="1:9" ht="30" customHeight="1" x14ac:dyDescent="0.2">
      <c r="A24" s="14" t="s">
        <v>51</v>
      </c>
      <c r="B24" s="6">
        <v>231</v>
      </c>
      <c r="C24" s="6">
        <v>851</v>
      </c>
      <c r="D24" s="9">
        <f t="shared" si="2"/>
        <v>0</v>
      </c>
      <c r="E24" s="12">
        <v>0</v>
      </c>
      <c r="F24" s="6" t="s">
        <v>24</v>
      </c>
      <c r="G24" s="6" t="s">
        <v>24</v>
      </c>
      <c r="H24" s="6" t="s">
        <v>24</v>
      </c>
      <c r="I24" s="12">
        <v>0</v>
      </c>
    </row>
    <row r="25" spans="1:9" ht="20.25" customHeight="1" x14ac:dyDescent="0.2">
      <c r="A25" s="14" t="s">
        <v>52</v>
      </c>
      <c r="B25" s="6">
        <v>232</v>
      </c>
      <c r="C25" s="6">
        <v>851</v>
      </c>
      <c r="D25" s="9">
        <f t="shared" si="2"/>
        <v>35506</v>
      </c>
      <c r="E25" s="12">
        <v>0</v>
      </c>
      <c r="F25" s="6" t="s">
        <v>24</v>
      </c>
      <c r="G25" s="6" t="s">
        <v>24</v>
      </c>
      <c r="H25" s="6" t="s">
        <v>24</v>
      </c>
      <c r="I25" s="12">
        <v>35506</v>
      </c>
    </row>
    <row r="26" spans="1:9" ht="20.25" customHeight="1" x14ac:dyDescent="0.2">
      <c r="A26" s="14" t="s">
        <v>53</v>
      </c>
      <c r="B26" s="6">
        <v>233</v>
      </c>
      <c r="C26" s="6">
        <v>852</v>
      </c>
      <c r="D26" s="9">
        <f t="shared" si="2"/>
        <v>15000</v>
      </c>
      <c r="E26" s="12">
        <v>0</v>
      </c>
      <c r="F26" s="6" t="s">
        <v>24</v>
      </c>
      <c r="G26" s="6" t="s">
        <v>24</v>
      </c>
      <c r="H26" s="6" t="s">
        <v>24</v>
      </c>
      <c r="I26" s="12">
        <v>15000</v>
      </c>
    </row>
    <row r="27" spans="1:9" ht="20.25" customHeight="1" x14ac:dyDescent="0.2">
      <c r="A27" s="14" t="s">
        <v>54</v>
      </c>
      <c r="B27" s="6">
        <v>234</v>
      </c>
      <c r="C27" s="6">
        <v>853</v>
      </c>
      <c r="D27" s="9">
        <f t="shared" si="2"/>
        <v>23000</v>
      </c>
      <c r="E27" s="12">
        <v>0</v>
      </c>
      <c r="F27" s="6" t="s">
        <v>24</v>
      </c>
      <c r="G27" s="6" t="s">
        <v>24</v>
      </c>
      <c r="H27" s="6" t="s">
        <v>24</v>
      </c>
      <c r="I27" s="12">
        <v>23000</v>
      </c>
    </row>
    <row r="28" spans="1:9" s="10" customFormat="1" ht="34.5" customHeight="1" x14ac:dyDescent="0.2">
      <c r="A28" s="13" t="s">
        <v>55</v>
      </c>
      <c r="B28" s="8">
        <v>260</v>
      </c>
      <c r="C28" s="8" t="s">
        <v>24</v>
      </c>
      <c r="D28" s="9">
        <f t="shared" si="2"/>
        <v>4980000</v>
      </c>
      <c r="E28" s="9">
        <f>E29+E30+E31+E32+E33+E34+E35+E36+E37</f>
        <v>0</v>
      </c>
      <c r="F28" s="8" t="s">
        <v>24</v>
      </c>
      <c r="G28" s="8" t="s">
        <v>24</v>
      </c>
      <c r="H28" s="8" t="s">
        <v>24</v>
      </c>
      <c r="I28" s="9">
        <f t="shared" ref="I28" si="6">I29+I30+I31+I32+I33+I34+I35+I36+I37</f>
        <v>4980000</v>
      </c>
    </row>
    <row r="29" spans="1:9" ht="26.25" customHeight="1" x14ac:dyDescent="0.2">
      <c r="A29" s="14" t="s">
        <v>56</v>
      </c>
      <c r="B29" s="6">
        <v>261</v>
      </c>
      <c r="C29" s="6">
        <v>244</v>
      </c>
      <c r="D29" s="9">
        <f t="shared" si="2"/>
        <v>100000</v>
      </c>
      <c r="E29" s="12">
        <v>0</v>
      </c>
      <c r="F29" s="6" t="s">
        <v>24</v>
      </c>
      <c r="G29" s="6" t="s">
        <v>24</v>
      </c>
      <c r="H29" s="6" t="s">
        <v>24</v>
      </c>
      <c r="I29" s="12">
        <v>100000</v>
      </c>
    </row>
    <row r="30" spans="1:9" ht="26.25" customHeight="1" x14ac:dyDescent="0.2">
      <c r="A30" s="14" t="s">
        <v>57</v>
      </c>
      <c r="B30" s="6">
        <v>262</v>
      </c>
      <c r="C30" s="6">
        <v>244</v>
      </c>
      <c r="D30" s="9">
        <f t="shared" si="2"/>
        <v>0</v>
      </c>
      <c r="E30" s="12">
        <v>0</v>
      </c>
      <c r="F30" s="6" t="s">
        <v>24</v>
      </c>
      <c r="G30" s="6" t="s">
        <v>24</v>
      </c>
      <c r="H30" s="6" t="s">
        <v>24</v>
      </c>
      <c r="I30" s="12">
        <v>0</v>
      </c>
    </row>
    <row r="31" spans="1:9" ht="26.25" customHeight="1" x14ac:dyDescent="0.2">
      <c r="A31" s="14" t="s">
        <v>58</v>
      </c>
      <c r="B31" s="6">
        <v>263</v>
      </c>
      <c r="C31" s="6">
        <v>244</v>
      </c>
      <c r="D31" s="9">
        <f t="shared" si="2"/>
        <v>120000</v>
      </c>
      <c r="E31" s="12">
        <v>0</v>
      </c>
      <c r="F31" s="6" t="s">
        <v>24</v>
      </c>
      <c r="G31" s="6" t="s">
        <v>24</v>
      </c>
      <c r="H31" s="6" t="s">
        <v>24</v>
      </c>
      <c r="I31" s="12">
        <v>120000</v>
      </c>
    </row>
    <row r="32" spans="1:9" ht="26.25" customHeight="1" x14ac:dyDescent="0.2">
      <c r="A32" s="14" t="s">
        <v>59</v>
      </c>
      <c r="B32" s="6">
        <v>264</v>
      </c>
      <c r="C32" s="6">
        <v>244</v>
      </c>
      <c r="D32" s="9">
        <f t="shared" si="2"/>
        <v>90000</v>
      </c>
      <c r="E32" s="12">
        <v>0</v>
      </c>
      <c r="F32" s="6" t="s">
        <v>24</v>
      </c>
      <c r="G32" s="6" t="s">
        <v>24</v>
      </c>
      <c r="H32" s="6" t="s">
        <v>24</v>
      </c>
      <c r="I32" s="12">
        <v>90000</v>
      </c>
    </row>
    <row r="33" spans="1:9" ht="33.75" customHeight="1" x14ac:dyDescent="0.2">
      <c r="A33" s="14" t="s">
        <v>60</v>
      </c>
      <c r="B33" s="6">
        <v>265</v>
      </c>
      <c r="C33" s="6">
        <v>244</v>
      </c>
      <c r="D33" s="9">
        <f t="shared" si="2"/>
        <v>190000</v>
      </c>
      <c r="E33" s="12">
        <v>0</v>
      </c>
      <c r="F33" s="6" t="s">
        <v>24</v>
      </c>
      <c r="G33" s="6" t="s">
        <v>24</v>
      </c>
      <c r="H33" s="6" t="s">
        <v>24</v>
      </c>
      <c r="I33" s="12">
        <v>190000</v>
      </c>
    </row>
    <row r="34" spans="1:9" ht="26.25" customHeight="1" x14ac:dyDescent="0.2">
      <c r="A34" s="14" t="s">
        <v>61</v>
      </c>
      <c r="B34" s="6">
        <v>266</v>
      </c>
      <c r="C34" s="6">
        <v>244</v>
      </c>
      <c r="D34" s="9">
        <f t="shared" si="2"/>
        <v>2100000</v>
      </c>
      <c r="E34" s="12">
        <v>0</v>
      </c>
      <c r="F34" s="6" t="s">
        <v>24</v>
      </c>
      <c r="G34" s="6" t="s">
        <v>24</v>
      </c>
      <c r="H34" s="6" t="s">
        <v>24</v>
      </c>
      <c r="I34" s="12">
        <v>2100000</v>
      </c>
    </row>
    <row r="35" spans="1:9" ht="26.25" customHeight="1" x14ac:dyDescent="0.2">
      <c r="A35" s="14" t="s">
        <v>62</v>
      </c>
      <c r="B35" s="6">
        <v>267</v>
      </c>
      <c r="C35" s="6">
        <v>244</v>
      </c>
      <c r="D35" s="9">
        <f t="shared" si="2"/>
        <v>0</v>
      </c>
      <c r="E35" s="12">
        <v>0</v>
      </c>
      <c r="F35" s="6" t="s">
        <v>24</v>
      </c>
      <c r="G35" s="6" t="s">
        <v>24</v>
      </c>
      <c r="H35" s="6" t="s">
        <v>24</v>
      </c>
      <c r="I35" s="12">
        <v>0</v>
      </c>
    </row>
    <row r="36" spans="1:9" ht="33.75" customHeight="1" x14ac:dyDescent="0.2">
      <c r="A36" s="14" t="s">
        <v>63</v>
      </c>
      <c r="B36" s="6">
        <v>268</v>
      </c>
      <c r="C36" s="6">
        <v>244</v>
      </c>
      <c r="D36" s="9">
        <f t="shared" si="2"/>
        <v>180000</v>
      </c>
      <c r="E36" s="12">
        <v>0</v>
      </c>
      <c r="F36" s="6" t="s">
        <v>24</v>
      </c>
      <c r="G36" s="6" t="s">
        <v>24</v>
      </c>
      <c r="H36" s="6" t="s">
        <v>24</v>
      </c>
      <c r="I36" s="12">
        <v>180000</v>
      </c>
    </row>
    <row r="37" spans="1:9" ht="34.5" customHeight="1" x14ac:dyDescent="0.2">
      <c r="A37" s="14" t="s">
        <v>64</v>
      </c>
      <c r="B37" s="6">
        <v>269</v>
      </c>
      <c r="C37" s="6">
        <v>244</v>
      </c>
      <c r="D37" s="9">
        <f t="shared" si="2"/>
        <v>2200000</v>
      </c>
      <c r="E37" s="12">
        <v>0</v>
      </c>
      <c r="F37" s="6" t="s">
        <v>24</v>
      </c>
      <c r="G37" s="6" t="s">
        <v>24</v>
      </c>
      <c r="H37" s="6" t="s">
        <v>24</v>
      </c>
      <c r="I37" s="12">
        <v>2200000</v>
      </c>
    </row>
    <row r="38" spans="1:9" s="10" customFormat="1" ht="38.25" customHeight="1" x14ac:dyDescent="0.2">
      <c r="A38" s="7" t="s">
        <v>65</v>
      </c>
      <c r="B38" s="8">
        <v>300</v>
      </c>
      <c r="C38" s="8"/>
      <c r="D38" s="9">
        <f t="shared" si="2"/>
        <v>0</v>
      </c>
      <c r="E38" s="9">
        <f>E39+E40</f>
        <v>0</v>
      </c>
      <c r="F38" s="8" t="s">
        <v>24</v>
      </c>
      <c r="G38" s="8" t="s">
        <v>24</v>
      </c>
      <c r="H38" s="8" t="s">
        <v>24</v>
      </c>
      <c r="I38" s="9">
        <f t="shared" ref="I38" si="7">I39+I40</f>
        <v>0</v>
      </c>
    </row>
    <row r="39" spans="1:9" ht="20.25" customHeight="1" x14ac:dyDescent="0.2">
      <c r="A39" s="16" t="s">
        <v>66</v>
      </c>
      <c r="B39" s="6">
        <v>310</v>
      </c>
      <c r="C39" s="6">
        <v>510</v>
      </c>
      <c r="D39" s="9">
        <f t="shared" si="2"/>
        <v>0</v>
      </c>
      <c r="E39" s="12">
        <v>0</v>
      </c>
      <c r="F39" s="6" t="s">
        <v>24</v>
      </c>
      <c r="G39" s="6" t="s">
        <v>24</v>
      </c>
      <c r="H39" s="6" t="s">
        <v>24</v>
      </c>
      <c r="I39" s="12">
        <v>0</v>
      </c>
    </row>
    <row r="40" spans="1:9" ht="20.25" customHeight="1" x14ac:dyDescent="0.2">
      <c r="A40" s="16" t="s">
        <v>67</v>
      </c>
      <c r="B40" s="6">
        <v>320</v>
      </c>
      <c r="C40" s="6"/>
      <c r="D40" s="9">
        <f t="shared" si="2"/>
        <v>0</v>
      </c>
      <c r="E40" s="12">
        <v>0</v>
      </c>
      <c r="F40" s="6" t="s">
        <v>24</v>
      </c>
      <c r="G40" s="6" t="s">
        <v>24</v>
      </c>
      <c r="H40" s="6" t="s">
        <v>24</v>
      </c>
      <c r="I40" s="12">
        <v>0</v>
      </c>
    </row>
    <row r="41" spans="1:9" s="10" customFormat="1" ht="32.25" customHeight="1" x14ac:dyDescent="0.2">
      <c r="A41" s="7" t="s">
        <v>68</v>
      </c>
      <c r="B41" s="8">
        <v>400</v>
      </c>
      <c r="C41" s="8"/>
      <c r="D41" s="9">
        <f t="shared" si="2"/>
        <v>0</v>
      </c>
      <c r="E41" s="9">
        <f>E42+E43</f>
        <v>0</v>
      </c>
      <c r="F41" s="8" t="s">
        <v>24</v>
      </c>
      <c r="G41" s="8" t="s">
        <v>24</v>
      </c>
      <c r="H41" s="8" t="s">
        <v>24</v>
      </c>
      <c r="I41" s="9">
        <f t="shared" ref="I41" si="8">I42+I43</f>
        <v>0</v>
      </c>
    </row>
    <row r="42" spans="1:9" ht="21.75" customHeight="1" x14ac:dyDescent="0.2">
      <c r="A42" s="16" t="s">
        <v>69</v>
      </c>
      <c r="B42" s="6">
        <v>410</v>
      </c>
      <c r="C42" s="6">
        <v>610</v>
      </c>
      <c r="D42" s="9">
        <f t="shared" si="2"/>
        <v>0</v>
      </c>
      <c r="E42" s="12">
        <v>0</v>
      </c>
      <c r="F42" s="6" t="s">
        <v>24</v>
      </c>
      <c r="G42" s="6" t="s">
        <v>24</v>
      </c>
      <c r="H42" s="6" t="s">
        <v>24</v>
      </c>
      <c r="I42" s="12">
        <v>0</v>
      </c>
    </row>
    <row r="43" spans="1:9" ht="21.75" customHeight="1" x14ac:dyDescent="0.2">
      <c r="A43" s="16" t="s">
        <v>70</v>
      </c>
      <c r="B43" s="6">
        <v>420</v>
      </c>
      <c r="C43" s="6"/>
      <c r="D43" s="9">
        <f t="shared" si="2"/>
        <v>0</v>
      </c>
      <c r="E43" s="12">
        <v>0</v>
      </c>
      <c r="F43" s="6" t="s">
        <v>24</v>
      </c>
      <c r="G43" s="6" t="s">
        <v>24</v>
      </c>
      <c r="H43" s="6" t="s">
        <v>24</v>
      </c>
      <c r="I43" s="12">
        <v>0</v>
      </c>
    </row>
    <row r="44" spans="1:9" s="10" customFormat="1" ht="23.25" customHeight="1" x14ac:dyDescent="0.2">
      <c r="A44" s="7" t="s">
        <v>71</v>
      </c>
      <c r="B44" s="8">
        <v>500</v>
      </c>
      <c r="C44" s="8"/>
      <c r="D44" s="9">
        <f>I44</f>
        <v>0</v>
      </c>
      <c r="E44" s="9" t="s">
        <v>35</v>
      </c>
      <c r="F44" s="8" t="s">
        <v>24</v>
      </c>
      <c r="G44" s="8" t="s">
        <v>24</v>
      </c>
      <c r="H44" s="8" t="s">
        <v>24</v>
      </c>
      <c r="I44" s="12">
        <v>0</v>
      </c>
    </row>
    <row r="45" spans="1:9" s="10" customFormat="1" ht="23.25" customHeight="1" x14ac:dyDescent="0.2">
      <c r="A45" s="7" t="s">
        <v>72</v>
      </c>
      <c r="B45" s="8">
        <v>600</v>
      </c>
      <c r="C45" s="8"/>
      <c r="D45" s="9">
        <v>0</v>
      </c>
      <c r="E45" s="8" t="s">
        <v>35</v>
      </c>
      <c r="F45" s="8" t="s">
        <v>24</v>
      </c>
      <c r="G45" s="8" t="s">
        <v>24</v>
      </c>
      <c r="H45" s="8" t="s">
        <v>24</v>
      </c>
      <c r="I45" s="9" t="s">
        <v>35</v>
      </c>
    </row>
    <row r="48" spans="1:9" s="18" customFormat="1" ht="49.5" customHeight="1" x14ac:dyDescent="0.25">
      <c r="A48" s="17" t="s">
        <v>99</v>
      </c>
      <c r="B48" s="37" t="s">
        <v>73</v>
      </c>
      <c r="C48" s="37"/>
      <c r="E48" s="38" t="s">
        <v>100</v>
      </c>
      <c r="F48" s="38"/>
    </row>
    <row r="49" spans="1:6" s="18" customFormat="1" ht="15.75" x14ac:dyDescent="0.2">
      <c r="B49" s="39" t="s">
        <v>74</v>
      </c>
      <c r="C49" s="39"/>
      <c r="E49" s="40" t="s">
        <v>75</v>
      </c>
      <c r="F49" s="40"/>
    </row>
    <row r="50" spans="1:6" s="18" customFormat="1" ht="15.75" x14ac:dyDescent="0.2">
      <c r="D50" s="18" t="s">
        <v>76</v>
      </c>
    </row>
    <row r="51" spans="1:6" s="18" customFormat="1" ht="15.75" x14ac:dyDescent="0.2">
      <c r="A51" s="18" t="s">
        <v>77</v>
      </c>
      <c r="B51" s="37"/>
      <c r="C51" s="37"/>
      <c r="E51" s="41" t="s">
        <v>101</v>
      </c>
      <c r="F51" s="41"/>
    </row>
    <row r="52" spans="1:6" s="18" customFormat="1" ht="15.75" x14ac:dyDescent="0.2">
      <c r="B52" s="39" t="s">
        <v>74</v>
      </c>
      <c r="C52" s="39"/>
      <c r="E52" s="40" t="s">
        <v>75</v>
      </c>
      <c r="F52" s="40"/>
    </row>
    <row r="53" spans="1:6" s="18" customFormat="1" ht="15.75" x14ac:dyDescent="0.2">
      <c r="A53" s="18" t="s">
        <v>78</v>
      </c>
      <c r="B53" s="37"/>
      <c r="C53" s="37"/>
      <c r="E53" s="41" t="s">
        <v>101</v>
      </c>
      <c r="F53" s="41"/>
    </row>
    <row r="54" spans="1:6" s="18" customFormat="1" ht="15.75" x14ac:dyDescent="0.2">
      <c r="B54" s="39" t="s">
        <v>74</v>
      </c>
      <c r="C54" s="39"/>
      <c r="E54" s="40" t="s">
        <v>75</v>
      </c>
      <c r="F54" s="40"/>
    </row>
    <row r="55" spans="1:6" s="18" customFormat="1" ht="15.75" x14ac:dyDescent="0.2">
      <c r="A55" s="18" t="s">
        <v>79</v>
      </c>
      <c r="B55" s="19"/>
      <c r="C55" s="19"/>
    </row>
    <row r="56" spans="1:6" s="2" customFormat="1" ht="12.75" x14ac:dyDescent="0.2"/>
  </sheetData>
  <sheetProtection formatCells="0" formatColumns="0" formatRows="0" insertColumns="0" insertRows="0" insertHyperlinks="0" deleteColumns="0" deleteRows="0" sort="0" autoFilter="0" pivotTables="0"/>
  <autoFilter ref="A6:I6"/>
  <mergeCells count="19">
    <mergeCell ref="B52:C52"/>
    <mergeCell ref="E52:F52"/>
    <mergeCell ref="B53:C53"/>
    <mergeCell ref="E53:F53"/>
    <mergeCell ref="B54:C54"/>
    <mergeCell ref="E54:F54"/>
    <mergeCell ref="B48:C48"/>
    <mergeCell ref="E48:F48"/>
    <mergeCell ref="B49:C49"/>
    <mergeCell ref="E49:F49"/>
    <mergeCell ref="B51:C51"/>
    <mergeCell ref="E51:F51"/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8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6"/>
  <sheetViews>
    <sheetView zoomScale="115" zoomScaleNormal="115" zoomScaleSheetLayoutView="115" workbookViewId="0">
      <selection activeCell="A3" sqref="A3:A5"/>
    </sheetView>
  </sheetViews>
  <sheetFormatPr defaultRowHeight="14.25" x14ac:dyDescent="0.2"/>
  <cols>
    <col min="1" max="1" width="36.5" style="4" customWidth="1"/>
    <col min="2" max="2" width="11.1640625" style="4" customWidth="1"/>
    <col min="3" max="3" width="16.1640625" style="4" customWidth="1"/>
    <col min="4" max="4" width="23.5" style="4" customWidth="1"/>
    <col min="5" max="5" width="22.33203125" style="4" customWidth="1"/>
    <col min="6" max="6" width="15" style="4" customWidth="1"/>
    <col min="7" max="7" width="17.6640625" style="4" customWidth="1"/>
    <col min="8" max="8" width="18.6640625" style="4" customWidth="1"/>
    <col min="9" max="9" width="22.1640625" style="4" customWidth="1"/>
    <col min="10" max="10" width="24.1640625" style="4" customWidth="1"/>
    <col min="11" max="16384" width="9.33203125" style="4"/>
  </cols>
  <sheetData>
    <row r="1" spans="1:10" ht="21.75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3" t="s">
        <v>1</v>
      </c>
    </row>
    <row r="2" spans="1:10" ht="36" customHeight="1" x14ac:dyDescent="0.2">
      <c r="A2" s="34" t="s">
        <v>105</v>
      </c>
      <c r="B2" s="34"/>
      <c r="C2" s="34"/>
      <c r="D2" s="34"/>
      <c r="E2" s="34"/>
      <c r="F2" s="34"/>
      <c r="G2" s="34"/>
      <c r="H2" s="34"/>
      <c r="I2" s="34"/>
      <c r="J2" s="5" t="s">
        <v>2</v>
      </c>
    </row>
    <row r="3" spans="1:10" ht="24.6" customHeight="1" x14ac:dyDescent="0.2">
      <c r="A3" s="35" t="s">
        <v>3</v>
      </c>
      <c r="B3" s="35" t="s">
        <v>4</v>
      </c>
      <c r="C3" s="35" t="s">
        <v>5</v>
      </c>
      <c r="D3" s="35" t="s">
        <v>6</v>
      </c>
      <c r="E3" s="35"/>
      <c r="F3" s="35"/>
      <c r="G3" s="35"/>
      <c r="H3" s="35"/>
      <c r="I3" s="35"/>
    </row>
    <row r="4" spans="1:10" ht="19.899999999999999" customHeight="1" x14ac:dyDescent="0.2">
      <c r="A4" s="36" t="s">
        <v>0</v>
      </c>
      <c r="B4" s="36" t="s">
        <v>0</v>
      </c>
      <c r="C4" s="36" t="s">
        <v>0</v>
      </c>
      <c r="D4" s="35" t="s">
        <v>7</v>
      </c>
      <c r="E4" s="35" t="s">
        <v>8</v>
      </c>
      <c r="F4" s="35"/>
      <c r="G4" s="35"/>
      <c r="H4" s="35"/>
      <c r="I4" s="35"/>
    </row>
    <row r="5" spans="1:10" ht="96" customHeight="1" x14ac:dyDescent="0.2">
      <c r="A5" s="36" t="s">
        <v>0</v>
      </c>
      <c r="B5" s="36" t="s">
        <v>0</v>
      </c>
      <c r="C5" s="36" t="s">
        <v>0</v>
      </c>
      <c r="D5" s="36" t="s">
        <v>0</v>
      </c>
      <c r="E5" s="26" t="s">
        <v>9</v>
      </c>
      <c r="F5" s="26" t="s">
        <v>10</v>
      </c>
      <c r="G5" s="26" t="s">
        <v>11</v>
      </c>
      <c r="H5" s="26" t="s">
        <v>12</v>
      </c>
      <c r="I5" s="26" t="s">
        <v>13</v>
      </c>
    </row>
    <row r="6" spans="1:10" ht="20.65" customHeight="1" x14ac:dyDescent="0.2">
      <c r="A6" s="26" t="s">
        <v>14</v>
      </c>
      <c r="B6" s="26" t="s">
        <v>15</v>
      </c>
      <c r="C6" s="26" t="s">
        <v>16</v>
      </c>
      <c r="D6" s="26" t="s">
        <v>17</v>
      </c>
      <c r="E6" s="26" t="s">
        <v>18</v>
      </c>
      <c r="F6" s="26" t="s">
        <v>19</v>
      </c>
      <c r="G6" s="26">
        <v>7</v>
      </c>
      <c r="H6" s="26" t="s">
        <v>20</v>
      </c>
      <c r="I6" s="26" t="s">
        <v>21</v>
      </c>
    </row>
    <row r="7" spans="1:10" s="10" customFormat="1" ht="21" customHeight="1" x14ac:dyDescent="0.2">
      <c r="A7" s="7" t="s">
        <v>22</v>
      </c>
      <c r="B7" s="27" t="s">
        <v>23</v>
      </c>
      <c r="C7" s="27" t="s">
        <v>24</v>
      </c>
      <c r="D7" s="9">
        <f>E7+I7</f>
        <v>36563888.82</v>
      </c>
      <c r="E7" s="9">
        <f>E9</f>
        <v>5863888.8200000003</v>
      </c>
      <c r="F7" s="27" t="s">
        <v>24</v>
      </c>
      <c r="G7" s="27" t="s">
        <v>24</v>
      </c>
      <c r="H7" s="27" t="s">
        <v>24</v>
      </c>
      <c r="I7" s="9">
        <f>I8+I9+I10+I11+I12</f>
        <v>30700000</v>
      </c>
    </row>
    <row r="8" spans="1:10" ht="21" customHeight="1" x14ac:dyDescent="0.2">
      <c r="A8" s="11" t="s">
        <v>25</v>
      </c>
      <c r="B8" s="26" t="s">
        <v>26</v>
      </c>
      <c r="C8" s="26">
        <v>120</v>
      </c>
      <c r="D8" s="9">
        <f>I8</f>
        <v>0</v>
      </c>
      <c r="E8" s="26" t="s">
        <v>24</v>
      </c>
      <c r="F8" s="26" t="s">
        <v>24</v>
      </c>
      <c r="G8" s="26" t="s">
        <v>24</v>
      </c>
      <c r="H8" s="26" t="s">
        <v>24</v>
      </c>
      <c r="I8" s="12">
        <v>0</v>
      </c>
    </row>
    <row r="9" spans="1:10" ht="21" customHeight="1" x14ac:dyDescent="0.2">
      <c r="A9" s="11" t="s">
        <v>27</v>
      </c>
      <c r="B9" s="26" t="s">
        <v>28</v>
      </c>
      <c r="C9" s="26">
        <v>130</v>
      </c>
      <c r="D9" s="9">
        <f>I9+E9</f>
        <v>36563888.82</v>
      </c>
      <c r="E9" s="42">
        <v>5863888.8200000003</v>
      </c>
      <c r="F9" s="26" t="s">
        <v>24</v>
      </c>
      <c r="G9" s="26" t="s">
        <v>24</v>
      </c>
      <c r="H9" s="26" t="s">
        <v>24</v>
      </c>
      <c r="I9" s="12">
        <v>30700000</v>
      </c>
    </row>
    <row r="10" spans="1:10" ht="34.5" customHeight="1" x14ac:dyDescent="0.2">
      <c r="A10" s="11" t="s">
        <v>29</v>
      </c>
      <c r="B10" s="26" t="s">
        <v>30</v>
      </c>
      <c r="C10" s="26">
        <v>140</v>
      </c>
      <c r="D10" s="9">
        <f t="shared" ref="D10:D13" si="0">I10</f>
        <v>0</v>
      </c>
      <c r="E10" s="25" t="s">
        <v>35</v>
      </c>
      <c r="F10" s="26" t="s">
        <v>24</v>
      </c>
      <c r="G10" s="26" t="s">
        <v>24</v>
      </c>
      <c r="H10" s="26" t="s">
        <v>24</v>
      </c>
      <c r="I10" s="12">
        <v>0</v>
      </c>
    </row>
    <row r="11" spans="1:10" ht="21" customHeight="1" x14ac:dyDescent="0.2">
      <c r="A11" s="11" t="s">
        <v>31</v>
      </c>
      <c r="B11" s="26" t="s">
        <v>32</v>
      </c>
      <c r="C11" s="26">
        <v>180</v>
      </c>
      <c r="D11" s="9">
        <f t="shared" si="0"/>
        <v>0</v>
      </c>
      <c r="E11" s="26" t="s">
        <v>24</v>
      </c>
      <c r="F11" s="26" t="s">
        <v>24</v>
      </c>
      <c r="G11" s="26" t="s">
        <v>24</v>
      </c>
      <c r="H11" s="26" t="s">
        <v>24</v>
      </c>
      <c r="I11" s="12">
        <v>0</v>
      </c>
    </row>
    <row r="12" spans="1:10" ht="21" customHeight="1" x14ac:dyDescent="0.2">
      <c r="A12" s="11" t="s">
        <v>33</v>
      </c>
      <c r="B12" s="26" t="s">
        <v>34</v>
      </c>
      <c r="C12" s="26" t="s">
        <v>35</v>
      </c>
      <c r="D12" s="9">
        <f t="shared" si="0"/>
        <v>0</v>
      </c>
      <c r="E12" s="26" t="s">
        <v>24</v>
      </c>
      <c r="F12" s="26" t="s">
        <v>24</v>
      </c>
      <c r="G12" s="26" t="s">
        <v>24</v>
      </c>
      <c r="H12" s="26" t="s">
        <v>24</v>
      </c>
      <c r="I12" s="12">
        <v>0</v>
      </c>
    </row>
    <row r="13" spans="1:10" ht="21" customHeight="1" x14ac:dyDescent="0.2">
      <c r="A13" s="11" t="s">
        <v>36</v>
      </c>
      <c r="B13" s="26">
        <v>190</v>
      </c>
      <c r="C13" s="26" t="s">
        <v>35</v>
      </c>
      <c r="D13" s="9">
        <f t="shared" si="0"/>
        <v>284000</v>
      </c>
      <c r="E13" s="26" t="s">
        <v>24</v>
      </c>
      <c r="F13" s="26" t="s">
        <v>24</v>
      </c>
      <c r="G13" s="26" t="s">
        <v>24</v>
      </c>
      <c r="H13" s="26" t="s">
        <v>24</v>
      </c>
      <c r="I13" s="12">
        <v>284000</v>
      </c>
    </row>
    <row r="14" spans="1:10" s="10" customFormat="1" ht="27" customHeight="1" x14ac:dyDescent="0.2">
      <c r="A14" s="7" t="s">
        <v>37</v>
      </c>
      <c r="B14" s="27" t="s">
        <v>38</v>
      </c>
      <c r="C14" s="27" t="s">
        <v>24</v>
      </c>
      <c r="D14" s="9">
        <f>E14+I14</f>
        <v>36279888.82</v>
      </c>
      <c r="E14" s="9">
        <f>E9</f>
        <v>5863888.8200000003</v>
      </c>
      <c r="F14" s="27" t="s">
        <v>24</v>
      </c>
      <c r="G14" s="27" t="s">
        <v>24</v>
      </c>
      <c r="H14" s="27" t="s">
        <v>24</v>
      </c>
      <c r="I14" s="9">
        <f>I7-I13+I44</f>
        <v>30416000</v>
      </c>
    </row>
    <row r="15" spans="1:10" s="10" customFormat="1" ht="22.5" customHeight="1" x14ac:dyDescent="0.2">
      <c r="A15" s="7" t="s">
        <v>39</v>
      </c>
      <c r="B15" s="27" t="s">
        <v>40</v>
      </c>
      <c r="C15" s="27" t="s">
        <v>24</v>
      </c>
      <c r="D15" s="9">
        <f>E15+I15</f>
        <v>36279888.82</v>
      </c>
      <c r="E15" s="9">
        <f>E16+E21++E23+E28</f>
        <v>5863888.8199999994</v>
      </c>
      <c r="F15" s="27" t="s">
        <v>24</v>
      </c>
      <c r="G15" s="27" t="s">
        <v>24</v>
      </c>
      <c r="H15" s="27" t="s">
        <v>24</v>
      </c>
      <c r="I15" s="9">
        <f t="shared" ref="I15" si="1">I16+I21++I23+I28</f>
        <v>30416000</v>
      </c>
    </row>
    <row r="16" spans="1:10" s="10" customFormat="1" ht="25.5" customHeight="1" x14ac:dyDescent="0.2">
      <c r="A16" s="13" t="s">
        <v>41</v>
      </c>
      <c r="B16" s="27">
        <v>210</v>
      </c>
      <c r="C16" s="27"/>
      <c r="D16" s="9">
        <f t="shared" ref="D16:D43" si="2">E16+I16</f>
        <v>31110382.82</v>
      </c>
      <c r="E16" s="9">
        <f>E17+E20</f>
        <v>5863888.8199999994</v>
      </c>
      <c r="F16" s="27" t="s">
        <v>24</v>
      </c>
      <c r="G16" s="27" t="s">
        <v>24</v>
      </c>
      <c r="H16" s="27" t="s">
        <v>24</v>
      </c>
      <c r="I16" s="9">
        <f t="shared" ref="I16" si="3">I17+I20</f>
        <v>25246494</v>
      </c>
    </row>
    <row r="17" spans="1:9" ht="49.5" customHeight="1" x14ac:dyDescent="0.2">
      <c r="A17" s="14" t="s">
        <v>42</v>
      </c>
      <c r="B17" s="26">
        <v>211</v>
      </c>
      <c r="C17" s="26"/>
      <c r="D17" s="9">
        <f t="shared" si="2"/>
        <v>31110382.82</v>
      </c>
      <c r="E17" s="12">
        <f>E18+E19</f>
        <v>5863888.8199999994</v>
      </c>
      <c r="F17" s="26" t="s">
        <v>24</v>
      </c>
      <c r="G17" s="26" t="s">
        <v>24</v>
      </c>
      <c r="H17" s="26" t="s">
        <v>24</v>
      </c>
      <c r="I17" s="12">
        <f>I18+I19</f>
        <v>25246494</v>
      </c>
    </row>
    <row r="18" spans="1:9" ht="24.75" customHeight="1" x14ac:dyDescent="0.2">
      <c r="A18" s="15" t="s">
        <v>43</v>
      </c>
      <c r="B18" s="26" t="s">
        <v>44</v>
      </c>
      <c r="C18" s="26">
        <v>111</v>
      </c>
      <c r="D18" s="9">
        <f t="shared" si="2"/>
        <v>23894303.229999997</v>
      </c>
      <c r="E18" s="12">
        <v>4503754.8499999996</v>
      </c>
      <c r="F18" s="26" t="s">
        <v>24</v>
      </c>
      <c r="G18" s="26" t="s">
        <v>24</v>
      </c>
      <c r="H18" s="26" t="s">
        <v>24</v>
      </c>
      <c r="I18" s="12">
        <v>19390548.379999999</v>
      </c>
    </row>
    <row r="19" spans="1:9" ht="136.5" customHeight="1" x14ac:dyDescent="0.2">
      <c r="A19" s="15" t="s">
        <v>45</v>
      </c>
      <c r="B19" s="26" t="s">
        <v>46</v>
      </c>
      <c r="C19" s="26">
        <v>119</v>
      </c>
      <c r="D19" s="9">
        <f t="shared" si="2"/>
        <v>7216079.5899999999</v>
      </c>
      <c r="E19" s="12">
        <v>1360133.97</v>
      </c>
      <c r="F19" s="26" t="s">
        <v>24</v>
      </c>
      <c r="G19" s="26" t="s">
        <v>24</v>
      </c>
      <c r="H19" s="26" t="s">
        <v>24</v>
      </c>
      <c r="I19" s="12">
        <v>5855945.6200000001</v>
      </c>
    </row>
    <row r="20" spans="1:9" ht="49.5" customHeight="1" x14ac:dyDescent="0.2">
      <c r="A20" s="14" t="s">
        <v>47</v>
      </c>
      <c r="B20" s="26">
        <v>212</v>
      </c>
      <c r="C20" s="26">
        <v>112</v>
      </c>
      <c r="D20" s="9">
        <f t="shared" si="2"/>
        <v>0</v>
      </c>
      <c r="E20" s="12">
        <v>0</v>
      </c>
      <c r="F20" s="26" t="s">
        <v>24</v>
      </c>
      <c r="G20" s="26" t="s">
        <v>24</v>
      </c>
      <c r="H20" s="26" t="s">
        <v>24</v>
      </c>
      <c r="I20" s="12">
        <v>0</v>
      </c>
    </row>
    <row r="21" spans="1:9" s="10" customFormat="1" ht="36" customHeight="1" x14ac:dyDescent="0.2">
      <c r="A21" s="13" t="s">
        <v>48</v>
      </c>
      <c r="B21" s="27">
        <v>220</v>
      </c>
      <c r="C21" s="27"/>
      <c r="D21" s="9">
        <f t="shared" si="2"/>
        <v>116000</v>
      </c>
      <c r="E21" s="9">
        <f>E22</f>
        <v>0</v>
      </c>
      <c r="F21" s="9" t="str">
        <f t="shared" ref="F21:I21" si="4">F22</f>
        <v>X</v>
      </c>
      <c r="G21" s="9" t="str">
        <f t="shared" si="4"/>
        <v>X</v>
      </c>
      <c r="H21" s="9" t="str">
        <f t="shared" si="4"/>
        <v>X</v>
      </c>
      <c r="I21" s="9">
        <f t="shared" si="4"/>
        <v>116000</v>
      </c>
    </row>
    <row r="22" spans="1:9" ht="96.75" customHeight="1" x14ac:dyDescent="0.2">
      <c r="A22" s="14" t="s">
        <v>49</v>
      </c>
      <c r="B22" s="26">
        <v>221</v>
      </c>
      <c r="C22" s="26">
        <v>112</v>
      </c>
      <c r="D22" s="9">
        <f t="shared" si="2"/>
        <v>116000</v>
      </c>
      <c r="E22" s="12">
        <v>0</v>
      </c>
      <c r="F22" s="26" t="s">
        <v>24</v>
      </c>
      <c r="G22" s="26" t="s">
        <v>24</v>
      </c>
      <c r="H22" s="26" t="s">
        <v>24</v>
      </c>
      <c r="I22" s="12">
        <v>116000</v>
      </c>
    </row>
    <row r="23" spans="1:9" s="10" customFormat="1" ht="36" customHeight="1" x14ac:dyDescent="0.2">
      <c r="A23" s="13" t="s">
        <v>50</v>
      </c>
      <c r="B23" s="27">
        <v>230</v>
      </c>
      <c r="C23" s="27"/>
      <c r="D23" s="9">
        <f t="shared" si="2"/>
        <v>73506</v>
      </c>
      <c r="E23" s="9">
        <f>E24+E25+E26+E27</f>
        <v>0</v>
      </c>
      <c r="F23" s="27" t="s">
        <v>24</v>
      </c>
      <c r="G23" s="27" t="s">
        <v>24</v>
      </c>
      <c r="H23" s="27" t="s">
        <v>24</v>
      </c>
      <c r="I23" s="9">
        <f t="shared" ref="I23" si="5">I24+I25+I26+I27</f>
        <v>73506</v>
      </c>
    </row>
    <row r="24" spans="1:9" ht="30" customHeight="1" x14ac:dyDescent="0.2">
      <c r="A24" s="14" t="s">
        <v>51</v>
      </c>
      <c r="B24" s="26">
        <v>231</v>
      </c>
      <c r="C24" s="26">
        <v>851</v>
      </c>
      <c r="D24" s="9">
        <f t="shared" si="2"/>
        <v>0</v>
      </c>
      <c r="E24" s="12">
        <v>0</v>
      </c>
      <c r="F24" s="26" t="s">
        <v>24</v>
      </c>
      <c r="G24" s="26" t="s">
        <v>24</v>
      </c>
      <c r="H24" s="26" t="s">
        <v>24</v>
      </c>
      <c r="I24" s="12">
        <v>0</v>
      </c>
    </row>
    <row r="25" spans="1:9" ht="20.25" customHeight="1" x14ac:dyDescent="0.2">
      <c r="A25" s="14" t="s">
        <v>52</v>
      </c>
      <c r="B25" s="26">
        <v>232</v>
      </c>
      <c r="C25" s="26">
        <v>851</v>
      </c>
      <c r="D25" s="9">
        <f t="shared" si="2"/>
        <v>35506</v>
      </c>
      <c r="E25" s="12">
        <v>0</v>
      </c>
      <c r="F25" s="26" t="s">
        <v>24</v>
      </c>
      <c r="G25" s="26" t="s">
        <v>24</v>
      </c>
      <c r="H25" s="26" t="s">
        <v>24</v>
      </c>
      <c r="I25" s="12">
        <v>35506</v>
      </c>
    </row>
    <row r="26" spans="1:9" ht="20.25" customHeight="1" x14ac:dyDescent="0.2">
      <c r="A26" s="14" t="s">
        <v>53</v>
      </c>
      <c r="B26" s="26">
        <v>233</v>
      </c>
      <c r="C26" s="26">
        <v>852</v>
      </c>
      <c r="D26" s="9">
        <f t="shared" si="2"/>
        <v>15000</v>
      </c>
      <c r="E26" s="12">
        <v>0</v>
      </c>
      <c r="F26" s="26" t="s">
        <v>24</v>
      </c>
      <c r="G26" s="26" t="s">
        <v>24</v>
      </c>
      <c r="H26" s="26" t="s">
        <v>24</v>
      </c>
      <c r="I26" s="12">
        <v>15000</v>
      </c>
    </row>
    <row r="27" spans="1:9" ht="20.25" customHeight="1" x14ac:dyDescent="0.2">
      <c r="A27" s="14" t="s">
        <v>54</v>
      </c>
      <c r="B27" s="26">
        <v>234</v>
      </c>
      <c r="C27" s="26">
        <v>853</v>
      </c>
      <c r="D27" s="9">
        <f t="shared" si="2"/>
        <v>23000</v>
      </c>
      <c r="E27" s="12">
        <v>0</v>
      </c>
      <c r="F27" s="26" t="s">
        <v>24</v>
      </c>
      <c r="G27" s="26" t="s">
        <v>24</v>
      </c>
      <c r="H27" s="26" t="s">
        <v>24</v>
      </c>
      <c r="I27" s="12">
        <v>23000</v>
      </c>
    </row>
    <row r="28" spans="1:9" s="10" customFormat="1" ht="34.5" customHeight="1" x14ac:dyDescent="0.2">
      <c r="A28" s="13" t="s">
        <v>55</v>
      </c>
      <c r="B28" s="27">
        <v>260</v>
      </c>
      <c r="C28" s="27" t="s">
        <v>24</v>
      </c>
      <c r="D28" s="9">
        <f t="shared" si="2"/>
        <v>4980000</v>
      </c>
      <c r="E28" s="9">
        <f>E29+E30+E31+E32+E33+E34+E35+E36+E37</f>
        <v>0</v>
      </c>
      <c r="F28" s="27" t="s">
        <v>24</v>
      </c>
      <c r="G28" s="27" t="s">
        <v>24</v>
      </c>
      <c r="H28" s="27" t="s">
        <v>24</v>
      </c>
      <c r="I28" s="9">
        <f t="shared" ref="I28" si="6">I29+I30+I31+I32+I33+I34+I35+I36+I37</f>
        <v>4980000</v>
      </c>
    </row>
    <row r="29" spans="1:9" ht="26.25" customHeight="1" x14ac:dyDescent="0.2">
      <c r="A29" s="14" t="s">
        <v>56</v>
      </c>
      <c r="B29" s="26">
        <v>261</v>
      </c>
      <c r="C29" s="26">
        <v>244</v>
      </c>
      <c r="D29" s="9">
        <f t="shared" si="2"/>
        <v>100000</v>
      </c>
      <c r="E29" s="12">
        <v>0</v>
      </c>
      <c r="F29" s="26" t="s">
        <v>24</v>
      </c>
      <c r="G29" s="26" t="s">
        <v>24</v>
      </c>
      <c r="H29" s="26" t="s">
        <v>24</v>
      </c>
      <c r="I29" s="12">
        <v>100000</v>
      </c>
    </row>
    <row r="30" spans="1:9" ht="26.25" customHeight="1" x14ac:dyDescent="0.2">
      <c r="A30" s="14" t="s">
        <v>57</v>
      </c>
      <c r="B30" s="26">
        <v>262</v>
      </c>
      <c r="C30" s="26">
        <v>244</v>
      </c>
      <c r="D30" s="9">
        <f t="shared" si="2"/>
        <v>0</v>
      </c>
      <c r="E30" s="12">
        <v>0</v>
      </c>
      <c r="F30" s="26" t="s">
        <v>24</v>
      </c>
      <c r="G30" s="26" t="s">
        <v>24</v>
      </c>
      <c r="H30" s="26" t="s">
        <v>24</v>
      </c>
      <c r="I30" s="12">
        <v>0</v>
      </c>
    </row>
    <row r="31" spans="1:9" ht="26.25" customHeight="1" x14ac:dyDescent="0.2">
      <c r="A31" s="14" t="s">
        <v>58</v>
      </c>
      <c r="B31" s="26">
        <v>263</v>
      </c>
      <c r="C31" s="26">
        <v>244</v>
      </c>
      <c r="D31" s="9">
        <f t="shared" si="2"/>
        <v>120000</v>
      </c>
      <c r="E31" s="12">
        <v>0</v>
      </c>
      <c r="F31" s="26" t="s">
        <v>24</v>
      </c>
      <c r="G31" s="26" t="s">
        <v>24</v>
      </c>
      <c r="H31" s="26" t="s">
        <v>24</v>
      </c>
      <c r="I31" s="12">
        <v>120000</v>
      </c>
    </row>
    <row r="32" spans="1:9" ht="26.25" customHeight="1" x14ac:dyDescent="0.2">
      <c r="A32" s="14" t="s">
        <v>59</v>
      </c>
      <c r="B32" s="26">
        <v>264</v>
      </c>
      <c r="C32" s="26">
        <v>244</v>
      </c>
      <c r="D32" s="9">
        <f t="shared" si="2"/>
        <v>90000</v>
      </c>
      <c r="E32" s="12">
        <v>0</v>
      </c>
      <c r="F32" s="26" t="s">
        <v>24</v>
      </c>
      <c r="G32" s="26" t="s">
        <v>24</v>
      </c>
      <c r="H32" s="26" t="s">
        <v>24</v>
      </c>
      <c r="I32" s="12">
        <v>90000</v>
      </c>
    </row>
    <row r="33" spans="1:9" ht="33.75" customHeight="1" x14ac:dyDescent="0.2">
      <c r="A33" s="14" t="s">
        <v>60</v>
      </c>
      <c r="B33" s="26">
        <v>265</v>
      </c>
      <c r="C33" s="26">
        <v>244</v>
      </c>
      <c r="D33" s="9">
        <f t="shared" si="2"/>
        <v>190000</v>
      </c>
      <c r="E33" s="12">
        <v>0</v>
      </c>
      <c r="F33" s="26" t="s">
        <v>24</v>
      </c>
      <c r="G33" s="26" t="s">
        <v>24</v>
      </c>
      <c r="H33" s="26" t="s">
        <v>24</v>
      </c>
      <c r="I33" s="12">
        <v>190000</v>
      </c>
    </row>
    <row r="34" spans="1:9" ht="26.25" customHeight="1" x14ac:dyDescent="0.2">
      <c r="A34" s="14" t="s">
        <v>61</v>
      </c>
      <c r="B34" s="26">
        <v>266</v>
      </c>
      <c r="C34" s="26">
        <v>244</v>
      </c>
      <c r="D34" s="9">
        <f t="shared" si="2"/>
        <v>2100000</v>
      </c>
      <c r="E34" s="12">
        <v>0</v>
      </c>
      <c r="F34" s="26" t="s">
        <v>24</v>
      </c>
      <c r="G34" s="26" t="s">
        <v>24</v>
      </c>
      <c r="H34" s="26" t="s">
        <v>24</v>
      </c>
      <c r="I34" s="12">
        <v>2100000</v>
      </c>
    </row>
    <row r="35" spans="1:9" ht="26.25" customHeight="1" x14ac:dyDescent="0.2">
      <c r="A35" s="14" t="s">
        <v>62</v>
      </c>
      <c r="B35" s="26">
        <v>267</v>
      </c>
      <c r="C35" s="26">
        <v>244</v>
      </c>
      <c r="D35" s="9">
        <f t="shared" si="2"/>
        <v>0</v>
      </c>
      <c r="E35" s="12">
        <v>0</v>
      </c>
      <c r="F35" s="26" t="s">
        <v>24</v>
      </c>
      <c r="G35" s="26" t="s">
        <v>24</v>
      </c>
      <c r="H35" s="26" t="s">
        <v>24</v>
      </c>
      <c r="I35" s="12">
        <v>0</v>
      </c>
    </row>
    <row r="36" spans="1:9" ht="33.75" customHeight="1" x14ac:dyDescent="0.2">
      <c r="A36" s="14" t="s">
        <v>63</v>
      </c>
      <c r="B36" s="26">
        <v>268</v>
      </c>
      <c r="C36" s="26">
        <v>244</v>
      </c>
      <c r="D36" s="9">
        <f t="shared" si="2"/>
        <v>180000</v>
      </c>
      <c r="E36" s="12">
        <v>0</v>
      </c>
      <c r="F36" s="26" t="s">
        <v>24</v>
      </c>
      <c r="G36" s="26" t="s">
        <v>24</v>
      </c>
      <c r="H36" s="26" t="s">
        <v>24</v>
      </c>
      <c r="I36" s="12">
        <v>180000</v>
      </c>
    </row>
    <row r="37" spans="1:9" ht="34.5" customHeight="1" x14ac:dyDescent="0.2">
      <c r="A37" s="14" t="s">
        <v>64</v>
      </c>
      <c r="B37" s="26">
        <v>269</v>
      </c>
      <c r="C37" s="26">
        <v>244</v>
      </c>
      <c r="D37" s="9">
        <f t="shared" si="2"/>
        <v>2200000</v>
      </c>
      <c r="E37" s="12">
        <v>0</v>
      </c>
      <c r="F37" s="26" t="s">
        <v>24</v>
      </c>
      <c r="G37" s="26" t="s">
        <v>24</v>
      </c>
      <c r="H37" s="26" t="s">
        <v>24</v>
      </c>
      <c r="I37" s="12">
        <v>2200000</v>
      </c>
    </row>
    <row r="38" spans="1:9" s="10" customFormat="1" ht="38.25" customHeight="1" x14ac:dyDescent="0.2">
      <c r="A38" s="7" t="s">
        <v>65</v>
      </c>
      <c r="B38" s="27">
        <v>300</v>
      </c>
      <c r="C38" s="27"/>
      <c r="D38" s="9">
        <f t="shared" si="2"/>
        <v>0</v>
      </c>
      <c r="E38" s="9">
        <f>E39+E40</f>
        <v>0</v>
      </c>
      <c r="F38" s="27" t="s">
        <v>24</v>
      </c>
      <c r="G38" s="27" t="s">
        <v>24</v>
      </c>
      <c r="H38" s="27" t="s">
        <v>24</v>
      </c>
      <c r="I38" s="9">
        <f t="shared" ref="I38" si="7">I39+I40</f>
        <v>0</v>
      </c>
    </row>
    <row r="39" spans="1:9" ht="20.25" customHeight="1" x14ac:dyDescent="0.2">
      <c r="A39" s="16" t="s">
        <v>66</v>
      </c>
      <c r="B39" s="26">
        <v>310</v>
      </c>
      <c r="C39" s="26">
        <v>510</v>
      </c>
      <c r="D39" s="9">
        <f t="shared" si="2"/>
        <v>0</v>
      </c>
      <c r="E39" s="12">
        <v>0</v>
      </c>
      <c r="F39" s="26" t="s">
        <v>24</v>
      </c>
      <c r="G39" s="26" t="s">
        <v>24</v>
      </c>
      <c r="H39" s="26" t="s">
        <v>24</v>
      </c>
      <c r="I39" s="12">
        <v>0</v>
      </c>
    </row>
    <row r="40" spans="1:9" ht="20.25" customHeight="1" x14ac:dyDescent="0.2">
      <c r="A40" s="16" t="s">
        <v>67</v>
      </c>
      <c r="B40" s="26">
        <v>320</v>
      </c>
      <c r="C40" s="26"/>
      <c r="D40" s="9">
        <f t="shared" si="2"/>
        <v>0</v>
      </c>
      <c r="E40" s="12">
        <v>0</v>
      </c>
      <c r="F40" s="26" t="s">
        <v>24</v>
      </c>
      <c r="G40" s="26" t="s">
        <v>24</v>
      </c>
      <c r="H40" s="26" t="s">
        <v>24</v>
      </c>
      <c r="I40" s="12">
        <v>0</v>
      </c>
    </row>
    <row r="41" spans="1:9" s="10" customFormat="1" ht="32.25" customHeight="1" x14ac:dyDescent="0.2">
      <c r="A41" s="7" t="s">
        <v>68</v>
      </c>
      <c r="B41" s="27">
        <v>400</v>
      </c>
      <c r="C41" s="27"/>
      <c r="D41" s="9">
        <f t="shared" si="2"/>
        <v>0</v>
      </c>
      <c r="E41" s="9">
        <f>E42+E43</f>
        <v>0</v>
      </c>
      <c r="F41" s="27" t="s">
        <v>24</v>
      </c>
      <c r="G41" s="27" t="s">
        <v>24</v>
      </c>
      <c r="H41" s="27" t="s">
        <v>24</v>
      </c>
      <c r="I41" s="9">
        <f t="shared" ref="I41" si="8">I42+I43</f>
        <v>0</v>
      </c>
    </row>
    <row r="42" spans="1:9" ht="21.75" customHeight="1" x14ac:dyDescent="0.2">
      <c r="A42" s="16" t="s">
        <v>69</v>
      </c>
      <c r="B42" s="26">
        <v>410</v>
      </c>
      <c r="C42" s="26">
        <v>610</v>
      </c>
      <c r="D42" s="9">
        <f t="shared" si="2"/>
        <v>0</v>
      </c>
      <c r="E42" s="12">
        <v>0</v>
      </c>
      <c r="F42" s="26" t="s">
        <v>24</v>
      </c>
      <c r="G42" s="26" t="s">
        <v>24</v>
      </c>
      <c r="H42" s="26" t="s">
        <v>24</v>
      </c>
      <c r="I42" s="12">
        <v>0</v>
      </c>
    </row>
    <row r="43" spans="1:9" ht="21.75" customHeight="1" x14ac:dyDescent="0.2">
      <c r="A43" s="16" t="s">
        <v>70</v>
      </c>
      <c r="B43" s="26">
        <v>420</v>
      </c>
      <c r="C43" s="26"/>
      <c r="D43" s="9">
        <f t="shared" si="2"/>
        <v>0</v>
      </c>
      <c r="E43" s="12">
        <v>0</v>
      </c>
      <c r="F43" s="26" t="s">
        <v>24</v>
      </c>
      <c r="G43" s="26" t="s">
        <v>24</v>
      </c>
      <c r="H43" s="26" t="s">
        <v>24</v>
      </c>
      <c r="I43" s="12">
        <v>0</v>
      </c>
    </row>
    <row r="44" spans="1:9" s="10" customFormat="1" ht="23.25" customHeight="1" x14ac:dyDescent="0.2">
      <c r="A44" s="7" t="s">
        <v>71</v>
      </c>
      <c r="B44" s="27">
        <v>500</v>
      </c>
      <c r="C44" s="27"/>
      <c r="D44" s="9">
        <f>I44</f>
        <v>0</v>
      </c>
      <c r="E44" s="9" t="s">
        <v>35</v>
      </c>
      <c r="F44" s="27" t="s">
        <v>24</v>
      </c>
      <c r="G44" s="27" t="s">
        <v>24</v>
      </c>
      <c r="H44" s="27" t="s">
        <v>24</v>
      </c>
      <c r="I44" s="12">
        <v>0</v>
      </c>
    </row>
    <row r="45" spans="1:9" s="10" customFormat="1" ht="23.25" customHeight="1" x14ac:dyDescent="0.2">
      <c r="A45" s="7" t="s">
        <v>72</v>
      </c>
      <c r="B45" s="27">
        <v>600</v>
      </c>
      <c r="C45" s="27"/>
      <c r="D45" s="9">
        <v>0</v>
      </c>
      <c r="E45" s="27" t="s">
        <v>35</v>
      </c>
      <c r="F45" s="27" t="s">
        <v>24</v>
      </c>
      <c r="G45" s="27" t="s">
        <v>24</v>
      </c>
      <c r="H45" s="27" t="s">
        <v>24</v>
      </c>
      <c r="I45" s="9" t="s">
        <v>35</v>
      </c>
    </row>
    <row r="48" spans="1:9" s="18" customFormat="1" ht="49.5" customHeight="1" x14ac:dyDescent="0.25">
      <c r="A48" s="17" t="s">
        <v>99</v>
      </c>
      <c r="B48" s="37" t="s">
        <v>73</v>
      </c>
      <c r="C48" s="37"/>
      <c r="E48" s="38" t="s">
        <v>100</v>
      </c>
      <c r="F48" s="38"/>
    </row>
    <row r="49" spans="1:6" s="18" customFormat="1" ht="15.75" x14ac:dyDescent="0.2">
      <c r="B49" s="39" t="s">
        <v>74</v>
      </c>
      <c r="C49" s="39"/>
      <c r="E49" s="40" t="s">
        <v>75</v>
      </c>
      <c r="F49" s="40"/>
    </row>
    <row r="50" spans="1:6" s="18" customFormat="1" ht="15.75" x14ac:dyDescent="0.2">
      <c r="D50" s="18" t="s">
        <v>76</v>
      </c>
    </row>
    <row r="51" spans="1:6" s="18" customFormat="1" ht="15.75" x14ac:dyDescent="0.2">
      <c r="A51" s="18" t="s">
        <v>77</v>
      </c>
      <c r="B51" s="37"/>
      <c r="C51" s="37"/>
      <c r="E51" s="41" t="s">
        <v>101</v>
      </c>
      <c r="F51" s="41"/>
    </row>
    <row r="52" spans="1:6" s="18" customFormat="1" ht="15.75" x14ac:dyDescent="0.2">
      <c r="B52" s="39" t="s">
        <v>74</v>
      </c>
      <c r="C52" s="39"/>
      <c r="E52" s="40" t="s">
        <v>75</v>
      </c>
      <c r="F52" s="40"/>
    </row>
    <row r="53" spans="1:6" s="18" customFormat="1" ht="15.75" x14ac:dyDescent="0.2">
      <c r="A53" s="18" t="s">
        <v>78</v>
      </c>
      <c r="B53" s="37"/>
      <c r="C53" s="37"/>
      <c r="E53" s="41" t="s">
        <v>101</v>
      </c>
      <c r="F53" s="41"/>
    </row>
    <row r="54" spans="1:6" s="18" customFormat="1" ht="15.75" x14ac:dyDescent="0.2">
      <c r="B54" s="39" t="s">
        <v>74</v>
      </c>
      <c r="C54" s="39"/>
      <c r="E54" s="40" t="s">
        <v>75</v>
      </c>
      <c r="F54" s="40"/>
    </row>
    <row r="55" spans="1:6" s="18" customFormat="1" ht="15.75" x14ac:dyDescent="0.2">
      <c r="A55" s="18" t="s">
        <v>79</v>
      </c>
      <c r="B55" s="19"/>
      <c r="C55" s="19"/>
    </row>
    <row r="56" spans="1:6" s="2" customFormat="1" ht="12.75" x14ac:dyDescent="0.2"/>
  </sheetData>
  <sheetProtection formatCells="0" formatColumns="0" formatRows="0" insertColumns="0" insertRows="0" insertHyperlinks="0" deleteColumns="0" deleteRows="0" sort="0" autoFilter="0" pivotTables="0"/>
  <autoFilter ref="A6:I6"/>
  <mergeCells count="19">
    <mergeCell ref="B52:C52"/>
    <mergeCell ref="E52:F52"/>
    <mergeCell ref="B53:C53"/>
    <mergeCell ref="E53:F53"/>
    <mergeCell ref="B54:C54"/>
    <mergeCell ref="E54:F54"/>
    <mergeCell ref="B48:C48"/>
    <mergeCell ref="E48:F48"/>
    <mergeCell ref="B49:C49"/>
    <mergeCell ref="E49:F49"/>
    <mergeCell ref="B51:C51"/>
    <mergeCell ref="E51:F51"/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8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6"/>
  <sheetViews>
    <sheetView zoomScale="115" zoomScaleNormal="115" zoomScaleSheetLayoutView="115" workbookViewId="0">
      <selection activeCell="A3" sqref="A3:A5"/>
    </sheetView>
  </sheetViews>
  <sheetFormatPr defaultRowHeight="14.25" x14ac:dyDescent="0.2"/>
  <cols>
    <col min="1" max="1" width="36.5" style="4" customWidth="1"/>
    <col min="2" max="2" width="11.1640625" style="4" customWidth="1"/>
    <col min="3" max="3" width="16.1640625" style="4" customWidth="1"/>
    <col min="4" max="4" width="23.5" style="4" customWidth="1"/>
    <col min="5" max="5" width="22.33203125" style="4" customWidth="1"/>
    <col min="6" max="6" width="15" style="4" customWidth="1"/>
    <col min="7" max="7" width="17.6640625" style="4" customWidth="1"/>
    <col min="8" max="8" width="18.6640625" style="4" customWidth="1"/>
    <col min="9" max="9" width="22.1640625" style="4" customWidth="1"/>
    <col min="10" max="10" width="24.1640625" style="4" customWidth="1"/>
    <col min="11" max="16384" width="9.33203125" style="4"/>
  </cols>
  <sheetData>
    <row r="1" spans="1:10" ht="21.75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3" t="s">
        <v>1</v>
      </c>
    </row>
    <row r="2" spans="1:10" ht="36" customHeight="1" x14ac:dyDescent="0.2">
      <c r="A2" s="34" t="s">
        <v>106</v>
      </c>
      <c r="B2" s="34"/>
      <c r="C2" s="34"/>
      <c r="D2" s="34"/>
      <c r="E2" s="34"/>
      <c r="F2" s="34"/>
      <c r="G2" s="34"/>
      <c r="H2" s="34"/>
      <c r="I2" s="34"/>
      <c r="J2" s="5" t="s">
        <v>2</v>
      </c>
    </row>
    <row r="3" spans="1:10" ht="24.6" customHeight="1" x14ac:dyDescent="0.2">
      <c r="A3" s="35" t="s">
        <v>3</v>
      </c>
      <c r="B3" s="35" t="s">
        <v>4</v>
      </c>
      <c r="C3" s="35" t="s">
        <v>5</v>
      </c>
      <c r="D3" s="35" t="s">
        <v>6</v>
      </c>
      <c r="E3" s="35"/>
      <c r="F3" s="35"/>
      <c r="G3" s="35"/>
      <c r="H3" s="35"/>
      <c r="I3" s="35"/>
    </row>
    <row r="4" spans="1:10" ht="19.899999999999999" customHeight="1" x14ac:dyDescent="0.2">
      <c r="A4" s="36" t="s">
        <v>0</v>
      </c>
      <c r="B4" s="36" t="s">
        <v>0</v>
      </c>
      <c r="C4" s="36" t="s">
        <v>0</v>
      </c>
      <c r="D4" s="35" t="s">
        <v>7</v>
      </c>
      <c r="E4" s="35" t="s">
        <v>8</v>
      </c>
      <c r="F4" s="35"/>
      <c r="G4" s="35"/>
      <c r="H4" s="35"/>
      <c r="I4" s="35"/>
    </row>
    <row r="5" spans="1:10" ht="96" customHeight="1" x14ac:dyDescent="0.2">
      <c r="A5" s="36" t="s">
        <v>0</v>
      </c>
      <c r="B5" s="36" t="s">
        <v>0</v>
      </c>
      <c r="C5" s="36" t="s">
        <v>0</v>
      </c>
      <c r="D5" s="36" t="s">
        <v>0</v>
      </c>
      <c r="E5" s="26" t="s">
        <v>9</v>
      </c>
      <c r="F5" s="26" t="s">
        <v>10</v>
      </c>
      <c r="G5" s="26" t="s">
        <v>11</v>
      </c>
      <c r="H5" s="26" t="s">
        <v>12</v>
      </c>
      <c r="I5" s="26" t="s">
        <v>13</v>
      </c>
    </row>
    <row r="6" spans="1:10" ht="20.65" customHeight="1" x14ac:dyDescent="0.2">
      <c r="A6" s="26" t="s">
        <v>14</v>
      </c>
      <c r="B6" s="26" t="s">
        <v>15</v>
      </c>
      <c r="C6" s="26" t="s">
        <v>16</v>
      </c>
      <c r="D6" s="26" t="s">
        <v>17</v>
      </c>
      <c r="E6" s="26" t="s">
        <v>18</v>
      </c>
      <c r="F6" s="26" t="s">
        <v>19</v>
      </c>
      <c r="G6" s="26">
        <v>7</v>
      </c>
      <c r="H6" s="26" t="s">
        <v>20</v>
      </c>
      <c r="I6" s="26" t="s">
        <v>21</v>
      </c>
    </row>
    <row r="7" spans="1:10" s="10" customFormat="1" ht="21" customHeight="1" x14ac:dyDescent="0.2">
      <c r="A7" s="7" t="s">
        <v>22</v>
      </c>
      <c r="B7" s="27" t="s">
        <v>23</v>
      </c>
      <c r="C7" s="27" t="s">
        <v>24</v>
      </c>
      <c r="D7" s="9">
        <f>E7+I7</f>
        <v>36563888.82</v>
      </c>
      <c r="E7" s="9">
        <f>E9</f>
        <v>5863888.8200000003</v>
      </c>
      <c r="F7" s="27" t="s">
        <v>24</v>
      </c>
      <c r="G7" s="27" t="s">
        <v>24</v>
      </c>
      <c r="H7" s="27" t="s">
        <v>24</v>
      </c>
      <c r="I7" s="9">
        <f>I8+I9+I10+I11+I12</f>
        <v>30700000</v>
      </c>
    </row>
    <row r="8" spans="1:10" ht="21" customHeight="1" x14ac:dyDescent="0.2">
      <c r="A8" s="11" t="s">
        <v>25</v>
      </c>
      <c r="B8" s="26" t="s">
        <v>26</v>
      </c>
      <c r="C8" s="26">
        <v>120</v>
      </c>
      <c r="D8" s="9">
        <f>I8</f>
        <v>0</v>
      </c>
      <c r="E8" s="26" t="s">
        <v>24</v>
      </c>
      <c r="F8" s="26" t="s">
        <v>24</v>
      </c>
      <c r="G8" s="26" t="s">
        <v>24</v>
      </c>
      <c r="H8" s="26" t="s">
        <v>24</v>
      </c>
      <c r="I8" s="12">
        <v>0</v>
      </c>
    </row>
    <row r="9" spans="1:10" ht="21" customHeight="1" x14ac:dyDescent="0.2">
      <c r="A9" s="11" t="s">
        <v>27</v>
      </c>
      <c r="B9" s="26" t="s">
        <v>28</v>
      </c>
      <c r="C9" s="26">
        <v>130</v>
      </c>
      <c r="D9" s="9">
        <f>I9+E9</f>
        <v>36563888.82</v>
      </c>
      <c r="E9" s="42">
        <v>5863888.8200000003</v>
      </c>
      <c r="F9" s="26" t="s">
        <v>24</v>
      </c>
      <c r="G9" s="26" t="s">
        <v>24</v>
      </c>
      <c r="H9" s="26" t="s">
        <v>24</v>
      </c>
      <c r="I9" s="12">
        <v>30700000</v>
      </c>
    </row>
    <row r="10" spans="1:10" ht="34.5" customHeight="1" x14ac:dyDescent="0.2">
      <c r="A10" s="11" t="s">
        <v>29</v>
      </c>
      <c r="B10" s="26" t="s">
        <v>30</v>
      </c>
      <c r="C10" s="26">
        <v>140</v>
      </c>
      <c r="D10" s="9">
        <f t="shared" ref="D10:D13" si="0">I10</f>
        <v>0</v>
      </c>
      <c r="E10" s="25" t="s">
        <v>35</v>
      </c>
      <c r="F10" s="26" t="s">
        <v>24</v>
      </c>
      <c r="G10" s="26" t="s">
        <v>24</v>
      </c>
      <c r="H10" s="26" t="s">
        <v>24</v>
      </c>
      <c r="I10" s="12">
        <v>0</v>
      </c>
    </row>
    <row r="11" spans="1:10" ht="21" customHeight="1" x14ac:dyDescent="0.2">
      <c r="A11" s="11" t="s">
        <v>31</v>
      </c>
      <c r="B11" s="26" t="s">
        <v>32</v>
      </c>
      <c r="C11" s="26">
        <v>180</v>
      </c>
      <c r="D11" s="9">
        <f t="shared" si="0"/>
        <v>0</v>
      </c>
      <c r="E11" s="26" t="s">
        <v>24</v>
      </c>
      <c r="F11" s="26" t="s">
        <v>24</v>
      </c>
      <c r="G11" s="26" t="s">
        <v>24</v>
      </c>
      <c r="H11" s="26" t="s">
        <v>24</v>
      </c>
      <c r="I11" s="12">
        <v>0</v>
      </c>
    </row>
    <row r="12" spans="1:10" ht="21" customHeight="1" x14ac:dyDescent="0.2">
      <c r="A12" s="11" t="s">
        <v>33</v>
      </c>
      <c r="B12" s="26" t="s">
        <v>34</v>
      </c>
      <c r="C12" s="26" t="s">
        <v>35</v>
      </c>
      <c r="D12" s="9">
        <f t="shared" si="0"/>
        <v>0</v>
      </c>
      <c r="E12" s="26" t="s">
        <v>24</v>
      </c>
      <c r="F12" s="26" t="s">
        <v>24</v>
      </c>
      <c r="G12" s="26" t="s">
        <v>24</v>
      </c>
      <c r="H12" s="26" t="s">
        <v>24</v>
      </c>
      <c r="I12" s="12">
        <v>0</v>
      </c>
    </row>
    <row r="13" spans="1:10" ht="21" customHeight="1" x14ac:dyDescent="0.2">
      <c r="A13" s="11" t="s">
        <v>36</v>
      </c>
      <c r="B13" s="26">
        <v>190</v>
      </c>
      <c r="C13" s="26" t="s">
        <v>35</v>
      </c>
      <c r="D13" s="9">
        <f t="shared" si="0"/>
        <v>284000</v>
      </c>
      <c r="E13" s="26" t="s">
        <v>24</v>
      </c>
      <c r="F13" s="26" t="s">
        <v>24</v>
      </c>
      <c r="G13" s="26" t="s">
        <v>24</v>
      </c>
      <c r="H13" s="26" t="s">
        <v>24</v>
      </c>
      <c r="I13" s="12">
        <v>284000</v>
      </c>
    </row>
    <row r="14" spans="1:10" s="10" customFormat="1" ht="27" customHeight="1" x14ac:dyDescent="0.2">
      <c r="A14" s="7" t="s">
        <v>37</v>
      </c>
      <c r="B14" s="27" t="s">
        <v>38</v>
      </c>
      <c r="C14" s="27" t="s">
        <v>24</v>
      </c>
      <c r="D14" s="9">
        <f>E14+I14</f>
        <v>36279888.82</v>
      </c>
      <c r="E14" s="9">
        <f>E9</f>
        <v>5863888.8200000003</v>
      </c>
      <c r="F14" s="27" t="s">
        <v>24</v>
      </c>
      <c r="G14" s="27" t="s">
        <v>24</v>
      </c>
      <c r="H14" s="27" t="s">
        <v>24</v>
      </c>
      <c r="I14" s="9">
        <f>I7-I13+I44</f>
        <v>30416000</v>
      </c>
    </row>
    <row r="15" spans="1:10" s="10" customFormat="1" ht="22.5" customHeight="1" x14ac:dyDescent="0.2">
      <c r="A15" s="7" t="s">
        <v>39</v>
      </c>
      <c r="B15" s="27" t="s">
        <v>40</v>
      </c>
      <c r="C15" s="27" t="s">
        <v>24</v>
      </c>
      <c r="D15" s="9">
        <f>E15+I15</f>
        <v>36279888.82</v>
      </c>
      <c r="E15" s="9">
        <f>E16+E21++E23+E28</f>
        <v>5863888.8199999994</v>
      </c>
      <c r="F15" s="27" t="s">
        <v>24</v>
      </c>
      <c r="G15" s="27" t="s">
        <v>24</v>
      </c>
      <c r="H15" s="27" t="s">
        <v>24</v>
      </c>
      <c r="I15" s="9">
        <f t="shared" ref="I15" si="1">I16+I21++I23+I28</f>
        <v>30416000</v>
      </c>
    </row>
    <row r="16" spans="1:10" s="10" customFormat="1" ht="25.5" customHeight="1" x14ac:dyDescent="0.2">
      <c r="A16" s="13" t="s">
        <v>41</v>
      </c>
      <c r="B16" s="27">
        <v>210</v>
      </c>
      <c r="C16" s="27"/>
      <c r="D16" s="9">
        <f t="shared" ref="D16:D43" si="2">E16+I16</f>
        <v>31110382.82</v>
      </c>
      <c r="E16" s="9">
        <f>E17+E20</f>
        <v>5863888.8199999994</v>
      </c>
      <c r="F16" s="27" t="s">
        <v>24</v>
      </c>
      <c r="G16" s="27" t="s">
        <v>24</v>
      </c>
      <c r="H16" s="27" t="s">
        <v>24</v>
      </c>
      <c r="I16" s="9">
        <f t="shared" ref="I16" si="3">I17+I20</f>
        <v>25246494</v>
      </c>
    </row>
    <row r="17" spans="1:9" ht="49.5" customHeight="1" x14ac:dyDescent="0.2">
      <c r="A17" s="14" t="s">
        <v>42</v>
      </c>
      <c r="B17" s="26">
        <v>211</v>
      </c>
      <c r="C17" s="26"/>
      <c r="D17" s="9">
        <f t="shared" si="2"/>
        <v>31110382.82</v>
      </c>
      <c r="E17" s="12">
        <f>E18+E19</f>
        <v>5863888.8199999994</v>
      </c>
      <c r="F17" s="26" t="s">
        <v>24</v>
      </c>
      <c r="G17" s="26" t="s">
        <v>24</v>
      </c>
      <c r="H17" s="26" t="s">
        <v>24</v>
      </c>
      <c r="I17" s="12">
        <f>I18+I19</f>
        <v>25246494</v>
      </c>
    </row>
    <row r="18" spans="1:9" ht="24.75" customHeight="1" x14ac:dyDescent="0.2">
      <c r="A18" s="15" t="s">
        <v>43</v>
      </c>
      <c r="B18" s="26" t="s">
        <v>44</v>
      </c>
      <c r="C18" s="26">
        <v>111</v>
      </c>
      <c r="D18" s="9">
        <f t="shared" si="2"/>
        <v>23894303.229999997</v>
      </c>
      <c r="E18" s="12">
        <v>4503754.8499999996</v>
      </c>
      <c r="F18" s="26" t="s">
        <v>24</v>
      </c>
      <c r="G18" s="26" t="s">
        <v>24</v>
      </c>
      <c r="H18" s="26" t="s">
        <v>24</v>
      </c>
      <c r="I18" s="12">
        <v>19390548.379999999</v>
      </c>
    </row>
    <row r="19" spans="1:9" ht="136.5" customHeight="1" x14ac:dyDescent="0.2">
      <c r="A19" s="15" t="s">
        <v>45</v>
      </c>
      <c r="B19" s="26" t="s">
        <v>46</v>
      </c>
      <c r="C19" s="26">
        <v>119</v>
      </c>
      <c r="D19" s="9">
        <f t="shared" si="2"/>
        <v>7216079.5899999999</v>
      </c>
      <c r="E19" s="12">
        <v>1360133.97</v>
      </c>
      <c r="F19" s="26" t="s">
        <v>24</v>
      </c>
      <c r="G19" s="26" t="s">
        <v>24</v>
      </c>
      <c r="H19" s="26" t="s">
        <v>24</v>
      </c>
      <c r="I19" s="12">
        <v>5855945.6200000001</v>
      </c>
    </row>
    <row r="20" spans="1:9" ht="49.5" customHeight="1" x14ac:dyDescent="0.2">
      <c r="A20" s="14" t="s">
        <v>47</v>
      </c>
      <c r="B20" s="26">
        <v>212</v>
      </c>
      <c r="C20" s="26">
        <v>112</v>
      </c>
      <c r="D20" s="9">
        <f t="shared" si="2"/>
        <v>0</v>
      </c>
      <c r="E20" s="12">
        <v>0</v>
      </c>
      <c r="F20" s="26" t="s">
        <v>24</v>
      </c>
      <c r="G20" s="26" t="s">
        <v>24</v>
      </c>
      <c r="H20" s="26" t="s">
        <v>24</v>
      </c>
      <c r="I20" s="12">
        <v>0</v>
      </c>
    </row>
    <row r="21" spans="1:9" s="10" customFormat="1" ht="36" customHeight="1" x14ac:dyDescent="0.2">
      <c r="A21" s="13" t="s">
        <v>48</v>
      </c>
      <c r="B21" s="27">
        <v>220</v>
      </c>
      <c r="C21" s="27"/>
      <c r="D21" s="9">
        <f t="shared" si="2"/>
        <v>116000</v>
      </c>
      <c r="E21" s="9">
        <f>E22</f>
        <v>0</v>
      </c>
      <c r="F21" s="9" t="str">
        <f t="shared" ref="F21:I21" si="4">F22</f>
        <v>X</v>
      </c>
      <c r="G21" s="9" t="str">
        <f t="shared" si="4"/>
        <v>X</v>
      </c>
      <c r="H21" s="9" t="str">
        <f t="shared" si="4"/>
        <v>X</v>
      </c>
      <c r="I21" s="9">
        <f t="shared" si="4"/>
        <v>116000</v>
      </c>
    </row>
    <row r="22" spans="1:9" ht="96.75" customHeight="1" x14ac:dyDescent="0.2">
      <c r="A22" s="14" t="s">
        <v>49</v>
      </c>
      <c r="B22" s="26">
        <v>221</v>
      </c>
      <c r="C22" s="26">
        <v>112</v>
      </c>
      <c r="D22" s="9">
        <f t="shared" si="2"/>
        <v>116000</v>
      </c>
      <c r="E22" s="12">
        <v>0</v>
      </c>
      <c r="F22" s="26" t="s">
        <v>24</v>
      </c>
      <c r="G22" s="26" t="s">
        <v>24</v>
      </c>
      <c r="H22" s="26" t="s">
        <v>24</v>
      </c>
      <c r="I22" s="12">
        <v>116000</v>
      </c>
    </row>
    <row r="23" spans="1:9" s="10" customFormat="1" ht="36" customHeight="1" x14ac:dyDescent="0.2">
      <c r="A23" s="13" t="s">
        <v>50</v>
      </c>
      <c r="B23" s="27">
        <v>230</v>
      </c>
      <c r="C23" s="27"/>
      <c r="D23" s="9">
        <f t="shared" si="2"/>
        <v>73506</v>
      </c>
      <c r="E23" s="9">
        <f>E24+E25+E26+E27</f>
        <v>0</v>
      </c>
      <c r="F23" s="27" t="s">
        <v>24</v>
      </c>
      <c r="G23" s="27" t="s">
        <v>24</v>
      </c>
      <c r="H23" s="27" t="s">
        <v>24</v>
      </c>
      <c r="I23" s="9">
        <f t="shared" ref="I23" si="5">I24+I25+I26+I27</f>
        <v>73506</v>
      </c>
    </row>
    <row r="24" spans="1:9" ht="30" customHeight="1" x14ac:dyDescent="0.2">
      <c r="A24" s="14" t="s">
        <v>51</v>
      </c>
      <c r="B24" s="26">
        <v>231</v>
      </c>
      <c r="C24" s="26">
        <v>851</v>
      </c>
      <c r="D24" s="9">
        <f t="shared" si="2"/>
        <v>0</v>
      </c>
      <c r="E24" s="12">
        <v>0</v>
      </c>
      <c r="F24" s="26" t="s">
        <v>24</v>
      </c>
      <c r="G24" s="26" t="s">
        <v>24</v>
      </c>
      <c r="H24" s="26" t="s">
        <v>24</v>
      </c>
      <c r="I24" s="12">
        <v>0</v>
      </c>
    </row>
    <row r="25" spans="1:9" ht="20.25" customHeight="1" x14ac:dyDescent="0.2">
      <c r="A25" s="14" t="s">
        <v>52</v>
      </c>
      <c r="B25" s="26">
        <v>232</v>
      </c>
      <c r="C25" s="26">
        <v>851</v>
      </c>
      <c r="D25" s="9">
        <f t="shared" si="2"/>
        <v>35506</v>
      </c>
      <c r="E25" s="12">
        <v>0</v>
      </c>
      <c r="F25" s="26" t="s">
        <v>24</v>
      </c>
      <c r="G25" s="26" t="s">
        <v>24</v>
      </c>
      <c r="H25" s="26" t="s">
        <v>24</v>
      </c>
      <c r="I25" s="12">
        <v>35506</v>
      </c>
    </row>
    <row r="26" spans="1:9" ht="20.25" customHeight="1" x14ac:dyDescent="0.2">
      <c r="A26" s="14" t="s">
        <v>53</v>
      </c>
      <c r="B26" s="26">
        <v>233</v>
      </c>
      <c r="C26" s="26">
        <v>852</v>
      </c>
      <c r="D26" s="9">
        <f t="shared" si="2"/>
        <v>15000</v>
      </c>
      <c r="E26" s="12">
        <v>0</v>
      </c>
      <c r="F26" s="26" t="s">
        <v>24</v>
      </c>
      <c r="G26" s="26" t="s">
        <v>24</v>
      </c>
      <c r="H26" s="26" t="s">
        <v>24</v>
      </c>
      <c r="I26" s="12">
        <v>15000</v>
      </c>
    </row>
    <row r="27" spans="1:9" ht="20.25" customHeight="1" x14ac:dyDescent="0.2">
      <c r="A27" s="14" t="s">
        <v>54</v>
      </c>
      <c r="B27" s="26">
        <v>234</v>
      </c>
      <c r="C27" s="26">
        <v>853</v>
      </c>
      <c r="D27" s="9">
        <f t="shared" si="2"/>
        <v>23000</v>
      </c>
      <c r="E27" s="12">
        <v>0</v>
      </c>
      <c r="F27" s="26" t="s">
        <v>24</v>
      </c>
      <c r="G27" s="26" t="s">
        <v>24</v>
      </c>
      <c r="H27" s="26" t="s">
        <v>24</v>
      </c>
      <c r="I27" s="12">
        <v>23000</v>
      </c>
    </row>
    <row r="28" spans="1:9" s="10" customFormat="1" ht="34.5" customHeight="1" x14ac:dyDescent="0.2">
      <c r="A28" s="13" t="s">
        <v>55</v>
      </c>
      <c r="B28" s="27">
        <v>260</v>
      </c>
      <c r="C28" s="27" t="s">
        <v>24</v>
      </c>
      <c r="D28" s="9">
        <f t="shared" si="2"/>
        <v>4980000</v>
      </c>
      <c r="E28" s="9">
        <f>E29+E30+E31+E32+E33+E34+E35+E36+E37</f>
        <v>0</v>
      </c>
      <c r="F28" s="27" t="s">
        <v>24</v>
      </c>
      <c r="G28" s="27" t="s">
        <v>24</v>
      </c>
      <c r="H28" s="27" t="s">
        <v>24</v>
      </c>
      <c r="I28" s="9">
        <f t="shared" ref="I28" si="6">I29+I30+I31+I32+I33+I34+I35+I36+I37</f>
        <v>4980000</v>
      </c>
    </row>
    <row r="29" spans="1:9" ht="26.25" customHeight="1" x14ac:dyDescent="0.2">
      <c r="A29" s="14" t="s">
        <v>56</v>
      </c>
      <c r="B29" s="26">
        <v>261</v>
      </c>
      <c r="C29" s="26">
        <v>244</v>
      </c>
      <c r="D29" s="9">
        <f t="shared" si="2"/>
        <v>100000</v>
      </c>
      <c r="E29" s="12">
        <v>0</v>
      </c>
      <c r="F29" s="26" t="s">
        <v>24</v>
      </c>
      <c r="G29" s="26" t="s">
        <v>24</v>
      </c>
      <c r="H29" s="26" t="s">
        <v>24</v>
      </c>
      <c r="I29" s="12">
        <v>100000</v>
      </c>
    </row>
    <row r="30" spans="1:9" ht="26.25" customHeight="1" x14ac:dyDescent="0.2">
      <c r="A30" s="14" t="s">
        <v>57</v>
      </c>
      <c r="B30" s="26">
        <v>262</v>
      </c>
      <c r="C30" s="26">
        <v>244</v>
      </c>
      <c r="D30" s="9">
        <f t="shared" si="2"/>
        <v>0</v>
      </c>
      <c r="E30" s="12">
        <v>0</v>
      </c>
      <c r="F30" s="26" t="s">
        <v>24</v>
      </c>
      <c r="G30" s="26" t="s">
        <v>24</v>
      </c>
      <c r="H30" s="26" t="s">
        <v>24</v>
      </c>
      <c r="I30" s="12">
        <v>0</v>
      </c>
    </row>
    <row r="31" spans="1:9" ht="26.25" customHeight="1" x14ac:dyDescent="0.2">
      <c r="A31" s="14" t="s">
        <v>58</v>
      </c>
      <c r="B31" s="26">
        <v>263</v>
      </c>
      <c r="C31" s="26">
        <v>244</v>
      </c>
      <c r="D31" s="9">
        <f t="shared" si="2"/>
        <v>120000</v>
      </c>
      <c r="E31" s="12">
        <v>0</v>
      </c>
      <c r="F31" s="26" t="s">
        <v>24</v>
      </c>
      <c r="G31" s="26" t="s">
        <v>24</v>
      </c>
      <c r="H31" s="26" t="s">
        <v>24</v>
      </c>
      <c r="I31" s="12">
        <v>120000</v>
      </c>
    </row>
    <row r="32" spans="1:9" ht="26.25" customHeight="1" x14ac:dyDescent="0.2">
      <c r="A32" s="14" t="s">
        <v>59</v>
      </c>
      <c r="B32" s="26">
        <v>264</v>
      </c>
      <c r="C32" s="26">
        <v>244</v>
      </c>
      <c r="D32" s="9">
        <f t="shared" si="2"/>
        <v>90000</v>
      </c>
      <c r="E32" s="12">
        <v>0</v>
      </c>
      <c r="F32" s="26" t="s">
        <v>24</v>
      </c>
      <c r="G32" s="26" t="s">
        <v>24</v>
      </c>
      <c r="H32" s="26" t="s">
        <v>24</v>
      </c>
      <c r="I32" s="12">
        <v>90000</v>
      </c>
    </row>
    <row r="33" spans="1:9" ht="33.75" customHeight="1" x14ac:dyDescent="0.2">
      <c r="A33" s="14" t="s">
        <v>60</v>
      </c>
      <c r="B33" s="26">
        <v>265</v>
      </c>
      <c r="C33" s="26">
        <v>244</v>
      </c>
      <c r="D33" s="9">
        <f t="shared" si="2"/>
        <v>190000</v>
      </c>
      <c r="E33" s="12">
        <v>0</v>
      </c>
      <c r="F33" s="26" t="s">
        <v>24</v>
      </c>
      <c r="G33" s="26" t="s">
        <v>24</v>
      </c>
      <c r="H33" s="26" t="s">
        <v>24</v>
      </c>
      <c r="I33" s="12">
        <v>190000</v>
      </c>
    </row>
    <row r="34" spans="1:9" ht="26.25" customHeight="1" x14ac:dyDescent="0.2">
      <c r="A34" s="14" t="s">
        <v>61</v>
      </c>
      <c r="B34" s="26">
        <v>266</v>
      </c>
      <c r="C34" s="26">
        <v>244</v>
      </c>
      <c r="D34" s="9">
        <f t="shared" si="2"/>
        <v>2100000</v>
      </c>
      <c r="E34" s="12">
        <v>0</v>
      </c>
      <c r="F34" s="26" t="s">
        <v>24</v>
      </c>
      <c r="G34" s="26" t="s">
        <v>24</v>
      </c>
      <c r="H34" s="26" t="s">
        <v>24</v>
      </c>
      <c r="I34" s="12">
        <v>2100000</v>
      </c>
    </row>
    <row r="35" spans="1:9" ht="26.25" customHeight="1" x14ac:dyDescent="0.2">
      <c r="A35" s="14" t="s">
        <v>62</v>
      </c>
      <c r="B35" s="26">
        <v>267</v>
      </c>
      <c r="C35" s="26">
        <v>244</v>
      </c>
      <c r="D35" s="9">
        <f t="shared" si="2"/>
        <v>0</v>
      </c>
      <c r="E35" s="12">
        <v>0</v>
      </c>
      <c r="F35" s="26" t="s">
        <v>24</v>
      </c>
      <c r="G35" s="26" t="s">
        <v>24</v>
      </c>
      <c r="H35" s="26" t="s">
        <v>24</v>
      </c>
      <c r="I35" s="12">
        <v>0</v>
      </c>
    </row>
    <row r="36" spans="1:9" ht="33.75" customHeight="1" x14ac:dyDescent="0.2">
      <c r="A36" s="14" t="s">
        <v>63</v>
      </c>
      <c r="B36" s="26">
        <v>268</v>
      </c>
      <c r="C36" s="26">
        <v>244</v>
      </c>
      <c r="D36" s="9">
        <f t="shared" si="2"/>
        <v>180000</v>
      </c>
      <c r="E36" s="12">
        <v>0</v>
      </c>
      <c r="F36" s="26" t="s">
        <v>24</v>
      </c>
      <c r="G36" s="26" t="s">
        <v>24</v>
      </c>
      <c r="H36" s="26" t="s">
        <v>24</v>
      </c>
      <c r="I36" s="12">
        <v>180000</v>
      </c>
    </row>
    <row r="37" spans="1:9" ht="34.5" customHeight="1" x14ac:dyDescent="0.2">
      <c r="A37" s="14" t="s">
        <v>64</v>
      </c>
      <c r="B37" s="26">
        <v>269</v>
      </c>
      <c r="C37" s="26">
        <v>244</v>
      </c>
      <c r="D37" s="9">
        <f t="shared" si="2"/>
        <v>2200000</v>
      </c>
      <c r="E37" s="12">
        <v>0</v>
      </c>
      <c r="F37" s="26" t="s">
        <v>24</v>
      </c>
      <c r="G37" s="26" t="s">
        <v>24</v>
      </c>
      <c r="H37" s="26" t="s">
        <v>24</v>
      </c>
      <c r="I37" s="12">
        <v>2200000</v>
      </c>
    </row>
    <row r="38" spans="1:9" s="10" customFormat="1" ht="38.25" customHeight="1" x14ac:dyDescent="0.2">
      <c r="A38" s="7" t="s">
        <v>65</v>
      </c>
      <c r="B38" s="27">
        <v>300</v>
      </c>
      <c r="C38" s="27"/>
      <c r="D38" s="9">
        <f t="shared" si="2"/>
        <v>0</v>
      </c>
      <c r="E38" s="9">
        <f>E39+E40</f>
        <v>0</v>
      </c>
      <c r="F38" s="27" t="s">
        <v>24</v>
      </c>
      <c r="G38" s="27" t="s">
        <v>24</v>
      </c>
      <c r="H38" s="27" t="s">
        <v>24</v>
      </c>
      <c r="I38" s="9">
        <f t="shared" ref="I38" si="7">I39+I40</f>
        <v>0</v>
      </c>
    </row>
    <row r="39" spans="1:9" ht="20.25" customHeight="1" x14ac:dyDescent="0.2">
      <c r="A39" s="16" t="s">
        <v>66</v>
      </c>
      <c r="B39" s="26">
        <v>310</v>
      </c>
      <c r="C39" s="26">
        <v>510</v>
      </c>
      <c r="D39" s="9">
        <f t="shared" si="2"/>
        <v>0</v>
      </c>
      <c r="E39" s="12">
        <v>0</v>
      </c>
      <c r="F39" s="26" t="s">
        <v>24</v>
      </c>
      <c r="G39" s="26" t="s">
        <v>24</v>
      </c>
      <c r="H39" s="26" t="s">
        <v>24</v>
      </c>
      <c r="I39" s="12">
        <v>0</v>
      </c>
    </row>
    <row r="40" spans="1:9" ht="20.25" customHeight="1" x14ac:dyDescent="0.2">
      <c r="A40" s="16" t="s">
        <v>67</v>
      </c>
      <c r="B40" s="26">
        <v>320</v>
      </c>
      <c r="C40" s="26"/>
      <c r="D40" s="9">
        <f t="shared" si="2"/>
        <v>0</v>
      </c>
      <c r="E40" s="12">
        <v>0</v>
      </c>
      <c r="F40" s="26" t="s">
        <v>24</v>
      </c>
      <c r="G40" s="26" t="s">
        <v>24</v>
      </c>
      <c r="H40" s="26" t="s">
        <v>24</v>
      </c>
      <c r="I40" s="12">
        <v>0</v>
      </c>
    </row>
    <row r="41" spans="1:9" s="10" customFormat="1" ht="32.25" customHeight="1" x14ac:dyDescent="0.2">
      <c r="A41" s="7" t="s">
        <v>68</v>
      </c>
      <c r="B41" s="27">
        <v>400</v>
      </c>
      <c r="C41" s="27"/>
      <c r="D41" s="9">
        <f t="shared" si="2"/>
        <v>0</v>
      </c>
      <c r="E41" s="9">
        <f>E42+E43</f>
        <v>0</v>
      </c>
      <c r="F41" s="27" t="s">
        <v>24</v>
      </c>
      <c r="G41" s="27" t="s">
        <v>24</v>
      </c>
      <c r="H41" s="27" t="s">
        <v>24</v>
      </c>
      <c r="I41" s="9">
        <f t="shared" ref="I41" si="8">I42+I43</f>
        <v>0</v>
      </c>
    </row>
    <row r="42" spans="1:9" ht="21.75" customHeight="1" x14ac:dyDescent="0.2">
      <c r="A42" s="16" t="s">
        <v>69</v>
      </c>
      <c r="B42" s="26">
        <v>410</v>
      </c>
      <c r="C42" s="26">
        <v>610</v>
      </c>
      <c r="D42" s="9">
        <f t="shared" si="2"/>
        <v>0</v>
      </c>
      <c r="E42" s="12">
        <v>0</v>
      </c>
      <c r="F42" s="26" t="s">
        <v>24</v>
      </c>
      <c r="G42" s="26" t="s">
        <v>24</v>
      </c>
      <c r="H42" s="26" t="s">
        <v>24</v>
      </c>
      <c r="I42" s="12">
        <v>0</v>
      </c>
    </row>
    <row r="43" spans="1:9" ht="21.75" customHeight="1" x14ac:dyDescent="0.2">
      <c r="A43" s="16" t="s">
        <v>70</v>
      </c>
      <c r="B43" s="26">
        <v>420</v>
      </c>
      <c r="C43" s="26"/>
      <c r="D43" s="9">
        <f t="shared" si="2"/>
        <v>0</v>
      </c>
      <c r="E43" s="12">
        <v>0</v>
      </c>
      <c r="F43" s="26" t="s">
        <v>24</v>
      </c>
      <c r="G43" s="26" t="s">
        <v>24</v>
      </c>
      <c r="H43" s="26" t="s">
        <v>24</v>
      </c>
      <c r="I43" s="12">
        <v>0</v>
      </c>
    </row>
    <row r="44" spans="1:9" s="10" customFormat="1" ht="23.25" customHeight="1" x14ac:dyDescent="0.2">
      <c r="A44" s="7" t="s">
        <v>71</v>
      </c>
      <c r="B44" s="27">
        <v>500</v>
      </c>
      <c r="C44" s="27"/>
      <c r="D44" s="9">
        <f>I44</f>
        <v>0</v>
      </c>
      <c r="E44" s="9" t="s">
        <v>35</v>
      </c>
      <c r="F44" s="27" t="s">
        <v>24</v>
      </c>
      <c r="G44" s="27" t="s">
        <v>24</v>
      </c>
      <c r="H44" s="27" t="s">
        <v>24</v>
      </c>
      <c r="I44" s="12">
        <v>0</v>
      </c>
    </row>
    <row r="45" spans="1:9" s="10" customFormat="1" ht="23.25" customHeight="1" x14ac:dyDescent="0.2">
      <c r="A45" s="7" t="s">
        <v>72</v>
      </c>
      <c r="B45" s="27">
        <v>600</v>
      </c>
      <c r="C45" s="27"/>
      <c r="D45" s="9">
        <v>0</v>
      </c>
      <c r="E45" s="27" t="s">
        <v>35</v>
      </c>
      <c r="F45" s="27" t="s">
        <v>24</v>
      </c>
      <c r="G45" s="27" t="s">
        <v>24</v>
      </c>
      <c r="H45" s="27" t="s">
        <v>24</v>
      </c>
      <c r="I45" s="9" t="s">
        <v>35</v>
      </c>
    </row>
    <row r="48" spans="1:9" s="18" customFormat="1" ht="49.5" customHeight="1" x14ac:dyDescent="0.25">
      <c r="A48" s="17" t="s">
        <v>99</v>
      </c>
      <c r="B48" s="37" t="s">
        <v>73</v>
      </c>
      <c r="C48" s="37"/>
      <c r="E48" s="38" t="s">
        <v>100</v>
      </c>
      <c r="F48" s="38"/>
    </row>
    <row r="49" spans="1:6" s="18" customFormat="1" ht="15.75" x14ac:dyDescent="0.2">
      <c r="B49" s="39" t="s">
        <v>74</v>
      </c>
      <c r="C49" s="39"/>
      <c r="E49" s="40" t="s">
        <v>75</v>
      </c>
      <c r="F49" s="40"/>
    </row>
    <row r="50" spans="1:6" s="18" customFormat="1" ht="15.75" x14ac:dyDescent="0.2">
      <c r="D50" s="18" t="s">
        <v>76</v>
      </c>
    </row>
    <row r="51" spans="1:6" s="18" customFormat="1" ht="15.75" x14ac:dyDescent="0.2">
      <c r="A51" s="18" t="s">
        <v>77</v>
      </c>
      <c r="B51" s="37"/>
      <c r="C51" s="37"/>
      <c r="E51" s="41" t="s">
        <v>101</v>
      </c>
      <c r="F51" s="41"/>
    </row>
    <row r="52" spans="1:6" s="18" customFormat="1" ht="15.75" x14ac:dyDescent="0.2">
      <c r="B52" s="39" t="s">
        <v>74</v>
      </c>
      <c r="C52" s="39"/>
      <c r="E52" s="40" t="s">
        <v>75</v>
      </c>
      <c r="F52" s="40"/>
    </row>
    <row r="53" spans="1:6" s="18" customFormat="1" ht="15.75" x14ac:dyDescent="0.2">
      <c r="A53" s="18" t="s">
        <v>78</v>
      </c>
      <c r="B53" s="37"/>
      <c r="C53" s="37"/>
      <c r="E53" s="41" t="s">
        <v>101</v>
      </c>
      <c r="F53" s="41"/>
    </row>
    <row r="54" spans="1:6" s="18" customFormat="1" ht="15.75" x14ac:dyDescent="0.2">
      <c r="B54" s="39" t="s">
        <v>74</v>
      </c>
      <c r="C54" s="39"/>
      <c r="E54" s="40" t="s">
        <v>75</v>
      </c>
      <c r="F54" s="40"/>
    </row>
    <row r="55" spans="1:6" s="18" customFormat="1" ht="15.75" x14ac:dyDescent="0.2">
      <c r="A55" s="18" t="s">
        <v>79</v>
      </c>
      <c r="B55" s="19"/>
      <c r="C55" s="19"/>
    </row>
    <row r="56" spans="1:6" s="2" customFormat="1" ht="12.75" x14ac:dyDescent="0.2"/>
  </sheetData>
  <sheetProtection formatCells="0" formatColumns="0" formatRows="0" insertColumns="0" insertRows="0" insertHyperlinks="0" deleteColumns="0" deleteRows="0" sort="0" autoFilter="0" pivotTables="0"/>
  <autoFilter ref="A6:I6"/>
  <mergeCells count="19">
    <mergeCell ref="B52:C52"/>
    <mergeCell ref="E52:F52"/>
    <mergeCell ref="B53:C53"/>
    <mergeCell ref="E53:F53"/>
    <mergeCell ref="B54:C54"/>
    <mergeCell ref="E54:F54"/>
    <mergeCell ref="B48:C48"/>
    <mergeCell ref="E48:F48"/>
    <mergeCell ref="B49:C49"/>
    <mergeCell ref="E49:F49"/>
    <mergeCell ref="B51:C51"/>
    <mergeCell ref="E51:F51"/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6</vt:i4>
      </vt:variant>
    </vt:vector>
  </HeadingPairs>
  <TitlesOfParts>
    <vt:vector size="10" baseType="lpstr">
      <vt:lpstr>заголовочная</vt:lpstr>
      <vt:lpstr>2017</vt:lpstr>
      <vt:lpstr>2018</vt:lpstr>
      <vt:lpstr>2019</vt:lpstr>
      <vt:lpstr>'2017'!Заголовки_для_печати</vt:lpstr>
      <vt:lpstr>'2018'!Заголовки_для_печати</vt:lpstr>
      <vt:lpstr>'2019'!Заголовки_для_печати</vt:lpstr>
      <vt:lpstr>'2017'!Область_печати</vt:lpstr>
      <vt:lpstr>'2018'!Область_печати</vt:lpstr>
      <vt:lpstr>'2019'!Область_печати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</dc:creator>
  <cp:lastModifiedBy>Buh</cp:lastModifiedBy>
  <cp:lastPrinted>2016-12-27T07:19:02Z</cp:lastPrinted>
  <dcterms:created xsi:type="dcterms:W3CDTF">2016-12-22T12:21:37Z</dcterms:created>
  <dcterms:modified xsi:type="dcterms:W3CDTF">2016-12-27T07:19:04Z</dcterms:modified>
</cp:coreProperties>
</file>