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5320" windowHeight="12840" activeTab="3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E41" i="4"/>
  <c r="D41" i="4"/>
  <c r="D40" i="4"/>
  <c r="D39" i="4"/>
  <c r="I38" i="4"/>
  <c r="E38" i="4"/>
  <c r="D38" i="4" s="1"/>
  <c r="D37" i="4"/>
  <c r="D36" i="4"/>
  <c r="D35" i="4"/>
  <c r="D34" i="4"/>
  <c r="D33" i="4"/>
  <c r="D32" i="4"/>
  <c r="D31" i="4"/>
  <c r="D30" i="4"/>
  <c r="D29" i="4"/>
  <c r="I28" i="4"/>
  <c r="E28" i="4"/>
  <c r="D28" i="4" s="1"/>
  <c r="D27" i="4"/>
  <c r="D26" i="4"/>
  <c r="D25" i="4"/>
  <c r="D24" i="4"/>
  <c r="I23" i="4"/>
  <c r="E23" i="4"/>
  <c r="D23" i="4"/>
  <c r="D22" i="4"/>
  <c r="I21" i="4"/>
  <c r="H21" i="4"/>
  <c r="G21" i="4"/>
  <c r="F21" i="4"/>
  <c r="E21" i="4"/>
  <c r="D21" i="4"/>
  <c r="D20" i="4"/>
  <c r="D19" i="4"/>
  <c r="D18" i="4"/>
  <c r="I17" i="4"/>
  <c r="I16" i="4" s="1"/>
  <c r="I15" i="4" s="1"/>
  <c r="E17" i="4"/>
  <c r="D17" i="4" s="1"/>
  <c r="I14" i="4"/>
  <c r="D14" i="4" s="1"/>
  <c r="E14" i="4"/>
  <c r="D13" i="4"/>
  <c r="D12" i="4"/>
  <c r="D11" i="4"/>
  <c r="D10" i="4"/>
  <c r="D9" i="4"/>
  <c r="D8" i="4"/>
  <c r="I7" i="4"/>
  <c r="E7" i="4"/>
  <c r="D7" i="4"/>
  <c r="D44" i="3"/>
  <c r="D43" i="3"/>
  <c r="D42" i="3"/>
  <c r="I41" i="3"/>
  <c r="D41" i="3" s="1"/>
  <c r="E41" i="3"/>
  <c r="D40" i="3"/>
  <c r="D39" i="3"/>
  <c r="I38" i="3"/>
  <c r="E38" i="3"/>
  <c r="D38" i="3"/>
  <c r="D37" i="3"/>
  <c r="D36" i="3"/>
  <c r="D35" i="3"/>
  <c r="D34" i="3"/>
  <c r="D33" i="3"/>
  <c r="D32" i="3"/>
  <c r="D31" i="3"/>
  <c r="D30" i="3"/>
  <c r="D29" i="3"/>
  <c r="I28" i="3"/>
  <c r="E28" i="3"/>
  <c r="D28" i="3" s="1"/>
  <c r="D27" i="3"/>
  <c r="D26" i="3"/>
  <c r="D25" i="3"/>
  <c r="D24" i="3"/>
  <c r="I23" i="3"/>
  <c r="D23" i="3" s="1"/>
  <c r="E23" i="3"/>
  <c r="D22" i="3"/>
  <c r="I21" i="3"/>
  <c r="H21" i="3"/>
  <c r="G21" i="3"/>
  <c r="F21" i="3"/>
  <c r="E21" i="3"/>
  <c r="D21" i="3" s="1"/>
  <c r="D20" i="3"/>
  <c r="D19" i="3"/>
  <c r="D18" i="3"/>
  <c r="I17" i="3"/>
  <c r="E17" i="3"/>
  <c r="E16" i="3" s="1"/>
  <c r="D17" i="3"/>
  <c r="I16" i="3"/>
  <c r="I15" i="3" s="1"/>
  <c r="E14" i="3"/>
  <c r="D13" i="3"/>
  <c r="D12" i="3"/>
  <c r="D11" i="3"/>
  <c r="D10" i="3"/>
  <c r="D9" i="3"/>
  <c r="D8" i="3"/>
  <c r="I7" i="3"/>
  <c r="I14" i="3" s="1"/>
  <c r="E7" i="3"/>
  <c r="D7" i="3" s="1"/>
  <c r="E16" i="4" l="1"/>
  <c r="D14" i="3"/>
  <c r="D16" i="3"/>
  <c r="E15" i="3"/>
  <c r="D15" i="3" s="1"/>
  <c r="D9" i="1"/>
  <c r="I17" i="1"/>
  <c r="E17" i="1"/>
  <c r="E15" i="4" l="1"/>
  <c r="D15" i="4" s="1"/>
  <c r="D16" i="4"/>
  <c r="E14" i="1"/>
  <c r="E7" i="1"/>
  <c r="I7" i="1"/>
  <c r="D7" i="1" l="1"/>
  <c r="D44" i="1"/>
  <c r="D43" i="1"/>
  <c r="D42" i="1"/>
  <c r="I41" i="1"/>
  <c r="D41" i="1" s="1"/>
  <c r="E41" i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E23" i="1"/>
  <c r="D22" i="1"/>
  <c r="I21" i="1"/>
  <c r="H21" i="1"/>
  <c r="G21" i="1"/>
  <c r="F21" i="1"/>
  <c r="E21" i="1"/>
  <c r="D21" i="1"/>
  <c r="D20" i="1"/>
  <c r="D19" i="1"/>
  <c r="D18" i="1"/>
  <c r="E16" i="1"/>
  <c r="D17" i="1"/>
  <c r="I16" i="1"/>
  <c r="D13" i="1"/>
  <c r="D12" i="1"/>
  <c r="D11" i="1"/>
  <c r="D10" i="1"/>
  <c r="D8" i="1"/>
  <c r="I14" i="1"/>
  <c r="D14" i="1" s="1"/>
  <c r="D23" i="1" l="1"/>
  <c r="D28" i="1"/>
  <c r="I15" i="1"/>
  <c r="E15" i="1"/>
  <c r="D16" i="1"/>
  <c r="D15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<sst xmlns="http://schemas.openxmlformats.org/spreadsheetml/2006/main" count="750" uniqueCount="107">
  <si>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</si>
  <si>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</si>
  <si>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</si>
  <si>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</si>
  <si>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</si>
  <si>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</si>
  <si>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</si>
  <si>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</si>
  <si>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</si>
  <si>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</si>
  <si>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</si>
  <si>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</si>
  <si>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</si>
  <si>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</si>
  <si>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</si>
  <si>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</si>
  <si>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</si>
  <si>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</si>
  <si>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</si>
  <si>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</si>
  <si>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</si>
  <si>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</si>
  <si>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</si>
  <si>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</si>
  <si>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</si>
  <si>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</si>
  <si>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</si>
  <si>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</si>
  <si>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</si>
  <si>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</si>
  <si>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</si>
  <si>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</si>
  <si>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</si>
  <si>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</si>
  <si>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</si>
  <si>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</si>
  <si>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</si>
  <si>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</si>
  <si>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</si>
  <si>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</si>
  <si>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</si>
  <si>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</si>
  <si>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</si>
  <si>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</si>
  <si>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</si>
  <si>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</si>
  <si>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</si>
  <si>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</si>
  <si>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</si>
  <si>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</si>
  <si>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</si>
  <si>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</si>
  <si>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</si>
  <si>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</si>
  <si>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</si>
  <si>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</si>
  <si>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</si>
  <si>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</si>
  <si>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</si>
  <si>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</si>
  <si>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</si>
  <si>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</si>
  <si>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</si>
  <si>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</si>
  <si>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</si>
  <si>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</si>
  <si>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</si>
  <si>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</si>
  <si>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</si>
  <si>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</si>
  <si>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</si>
  <si>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</si>
  <si>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</si>
  <si>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</si>
  <si>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</si>
  <si>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</si>
  <si>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</si>
  <si>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</si>
  <si>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</si>
  <si>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</si>
  <si>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</si>
  <si>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</si>
  <si>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</si>
  <si>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</si>
  <si>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</si>
  <si>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</si>
  <si>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</si>
  <si>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</si>
  <si>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</si>
  <si>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</si>
  <si>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</si>
  <si>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</si>
  <si>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</si>
  <si>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</si>
  <si>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</si>
  <si>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</si>
  <si>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</si>
  <si>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</si>
  <si>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Бразовский  В.М.</t>
  </si>
  <si>
    <t>Сучкова     Е.А.</t>
  </si>
  <si>
    <t xml:space="preserve">государственное  бюджетное  учреждение Брянской области  " Унечская  зональная  ветеринарная лаборатория" </t>
  </si>
  <si>
    <t>00397</t>
  </si>
  <si>
    <t>Показатели по поступлениям и выплатам  ГБУ Брянской области " Унечская зональная ветлаборатория"
на ________________________ на 2017 год</t>
  </si>
  <si>
    <t>Показатели по поступлениям и выплатам  ГБУ Брянской области " Унечская зональная ветлаборатория"
на ________________________ на 2018 год</t>
  </si>
  <si>
    <t>Показатели по поступлениям и выплатам  ГБУ Брянской области " Унечская зональная ветлаборатория"
на ________________________ на 2019 год</t>
  </si>
  <si>
    <t>243400, Брянская обл., г.Унеча, ул. Совхозная, д.58</t>
  </si>
  <si>
    <t xml:space="preserve">государственного бюджетного учреждения Брянской области " Унечская зональная ветеринарная лаборатория"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</si>
</sst>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3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3" fontId="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A10" sqref="A10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1" t="s">
        <v>84</v>
      </c>
      <c r="C7" s="31"/>
      <c r="D7" s="31"/>
      <c r="E7" s="31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1" t="s">
        <v>0</v>
      </c>
      <c r="C8" s="31"/>
      <c r="D8" s="31"/>
      <c r="E8" s="31"/>
      <c r="F8" s="21" t="s">
        <v>0</v>
      </c>
      <c r="G8" s="21" t="s">
        <v>0</v>
      </c>
    </row>
    <row r="9" spans="1:7" ht="14.45" customHeight="1" x14ac:dyDescent="0.2">
      <c r="A9" s="31" t="s">
        <v>106</v>
      </c>
      <c r="B9" s="31"/>
      <c r="C9" s="31"/>
      <c r="D9" s="31"/>
      <c r="E9" s="31"/>
      <c r="F9" s="31"/>
      <c r="G9" s="31"/>
    </row>
    <row r="10" spans="1:7" ht="21.6" customHeight="1" x14ac:dyDescent="0.2">
      <c r="A10" s="21" t="s">
        <v>0</v>
      </c>
      <c r="B10" s="31" t="s">
        <v>0</v>
      </c>
      <c r="C10" s="31"/>
      <c r="D10" s="31"/>
      <c r="E10" s="31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1" t="s">
        <v>85</v>
      </c>
      <c r="C11" s="31"/>
      <c r="D11" s="31"/>
      <c r="E11" s="31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2" t="s">
        <v>0</v>
      </c>
      <c r="C12" s="32"/>
      <c r="D12" s="32"/>
      <c r="E12" s="32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2" t="s">
        <v>97</v>
      </c>
      <c r="C13" s="32"/>
      <c r="D13" s="32"/>
      <c r="E13" s="32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2" t="s">
        <v>0</v>
      </c>
      <c r="C14" s="32"/>
      <c r="D14" s="32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3" t="s">
        <v>100</v>
      </c>
      <c r="C15" s="33"/>
      <c r="D15" s="33"/>
      <c r="E15" s="33"/>
      <c r="F15" s="33"/>
      <c r="G15" s="33"/>
    </row>
    <row r="16" spans="1:7" ht="41.25" customHeight="1" x14ac:dyDescent="0.2">
      <c r="A16" s="21" t="s">
        <v>87</v>
      </c>
      <c r="B16" s="41" t="s">
        <v>101</v>
      </c>
      <c r="C16" s="41"/>
      <c r="D16" s="41"/>
      <c r="E16" s="41"/>
      <c r="F16" s="41"/>
      <c r="G16" s="41"/>
    </row>
    <row r="17" spans="1:7" ht="21" customHeight="1" x14ac:dyDescent="0.2">
      <c r="A17" s="28" t="s">
        <v>88</v>
      </c>
      <c r="B17" s="29" t="s">
        <v>105</v>
      </c>
      <c r="C17" s="29"/>
      <c r="D17" s="29"/>
      <c r="E17" s="29"/>
      <c r="F17" s="29"/>
      <c r="G17" s="29"/>
    </row>
    <row r="18" spans="1:7" ht="15.75" customHeight="1" x14ac:dyDescent="0.2">
      <c r="A18" s="28"/>
      <c r="B18" s="30"/>
      <c r="C18" s="30"/>
      <c r="D18" s="30"/>
      <c r="E18" s="30"/>
      <c r="F18" s="30"/>
      <c r="G18" s="30"/>
    </row>
    <row r="19" spans="1:7" ht="28.9" customHeight="1" x14ac:dyDescent="0.2">
      <c r="A19" s="21" t="s">
        <v>89</v>
      </c>
      <c r="B19" s="33">
        <v>3231001800</v>
      </c>
      <c r="C19" s="33"/>
      <c r="D19" s="33"/>
      <c r="E19" s="28" t="s">
        <v>90</v>
      </c>
      <c r="F19" s="28"/>
      <c r="G19" s="22">
        <v>323101001</v>
      </c>
    </row>
    <row r="20" spans="1:7" ht="21.6" customHeight="1" x14ac:dyDescent="0.2">
      <c r="A20" s="21" t="s">
        <v>0</v>
      </c>
      <c r="B20" s="28" t="s">
        <v>0</v>
      </c>
      <c r="C20" s="28"/>
      <c r="D20" s="21" t="s">
        <v>0</v>
      </c>
      <c r="E20" s="28" t="s">
        <v>0</v>
      </c>
      <c r="F20" s="28"/>
      <c r="G20" s="21" t="s">
        <v>0</v>
      </c>
    </row>
    <row r="21" spans="1:7" ht="30" customHeight="1" x14ac:dyDescent="0.2">
      <c r="A21" s="21" t="s">
        <v>91</v>
      </c>
      <c r="B21" s="33" t="s">
        <v>92</v>
      </c>
      <c r="C21" s="33"/>
      <c r="D21" s="33"/>
      <c r="E21" s="33"/>
      <c r="F21" s="33"/>
      <c r="G21" s="33"/>
    </row>
    <row r="22" spans="1:7" ht="21.6" customHeight="1" x14ac:dyDescent="0.2">
      <c r="A22" s="21" t="s">
        <v>0</v>
      </c>
      <c r="B22" s="28" t="s">
        <v>0</v>
      </c>
      <c r="C22" s="28"/>
      <c r="D22" s="28"/>
      <c r="E22" s="28"/>
      <c r="F22" s="28"/>
      <c r="G22" s="28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102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9878496.75</v>
      </c>
      <c r="E7" s="9">
        <f>E9</f>
        <v>4778496.75</v>
      </c>
      <c r="F7" s="8" t="s">
        <v>24</v>
      </c>
      <c r="G7" s="8" t="s">
        <v>24</v>
      </c>
      <c r="H7" s="8" t="s">
        <v>24</v>
      </c>
      <c r="I7" s="9">
        <f>I8+I9+I10+I11+I12</f>
        <v>5100000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9878496.75</v>
      </c>
      <c r="E9" s="42">
        <v>4778496.75</v>
      </c>
      <c r="F9" s="6" t="s">
        <v>24</v>
      </c>
      <c r="G9" s="6" t="s">
        <v>24</v>
      </c>
      <c r="H9" s="6" t="s">
        <v>24</v>
      </c>
      <c r="I9" s="12">
        <v>5100000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100000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100000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9778496.75</v>
      </c>
      <c r="E14" s="9">
        <f>E9</f>
        <v>4778496.75</v>
      </c>
      <c r="F14" s="8" t="s">
        <v>24</v>
      </c>
      <c r="G14" s="8" t="s">
        <v>24</v>
      </c>
      <c r="H14" s="8" t="s">
        <v>24</v>
      </c>
      <c r="I14" s="9">
        <f>I7-I13+I44</f>
        <v>5000000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9778496.75</v>
      </c>
      <c r="E15" s="9">
        <f>E16+E21++E23+E28</f>
        <v>4778496.75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5000000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6052836.75</v>
      </c>
      <c r="E16" s="9">
        <f>E17+E20</f>
        <v>3778496.75</v>
      </c>
      <c r="F16" s="8" t="s">
        <v>24</v>
      </c>
      <c r="G16" s="8" t="s">
        <v>24</v>
      </c>
      <c r="H16" s="8" t="s">
        <v>24</v>
      </c>
      <c r="I16" s="9">
        <f t="shared" ref="I16" si="3">I17+I20</f>
        <v>2274340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6052836.75</v>
      </c>
      <c r="E17" s="12">
        <f>E18+E19</f>
        <v>3778496.75</v>
      </c>
      <c r="F17" s="6" t="s">
        <v>24</v>
      </c>
      <c r="G17" s="6" t="s">
        <v>24</v>
      </c>
      <c r="H17" s="6" t="s">
        <v>24</v>
      </c>
      <c r="I17" s="12">
        <f>I18+I19</f>
        <v>2274340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4870000</v>
      </c>
      <c r="E18" s="12">
        <v>3100000</v>
      </c>
      <c r="F18" s="6" t="s">
        <v>24</v>
      </c>
      <c r="G18" s="6" t="s">
        <v>24</v>
      </c>
      <c r="H18" s="6" t="s">
        <v>24</v>
      </c>
      <c r="I18" s="12">
        <v>1770000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1182836.75</v>
      </c>
      <c r="E19" s="12">
        <v>678496.75</v>
      </c>
      <c r="F19" s="6" t="s">
        <v>24</v>
      </c>
      <c r="G19" s="6" t="s">
        <v>24</v>
      </c>
      <c r="H19" s="6" t="s">
        <v>24</v>
      </c>
      <c r="I19" s="12">
        <v>504340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178338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178338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40000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40000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120338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120338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12000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12000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6000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6000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3547322</v>
      </c>
      <c r="E28" s="9">
        <f>E29+E30+E31+E32+E33+E34+E35+E36+E37</f>
        <v>1000000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2547322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90000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90000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3000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3000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400000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400000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250000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250000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180000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180000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10000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10000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1500000</v>
      </c>
      <c r="E36" s="12">
        <v>1000000</v>
      </c>
      <c r="F36" s="6" t="s">
        <v>24</v>
      </c>
      <c r="G36" s="6" t="s">
        <v>24</v>
      </c>
      <c r="H36" s="6" t="s">
        <v>24</v>
      </c>
      <c r="I36" s="12">
        <v>500000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1114322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1114322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 t="s">
        <v>98</v>
      </c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 t="s">
        <v>99</v>
      </c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 t="s">
        <v>99</v>
      </c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opLeftCell="A49" zoomScale="115" zoomScaleNormal="115" zoomScaleSheetLayoutView="115" workbookViewId="0">
      <selection activeCell="E10" sqref="E10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103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8878496.75</v>
      </c>
      <c r="E7" s="9">
        <f>E9</f>
        <v>3778496.75</v>
      </c>
      <c r="F7" s="27" t="s">
        <v>24</v>
      </c>
      <c r="G7" s="27" t="s">
        <v>24</v>
      </c>
      <c r="H7" s="27" t="s">
        <v>24</v>
      </c>
      <c r="I7" s="9">
        <f>I8+I9+I10+I11+I12</f>
        <v>5100000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8878496.75</v>
      </c>
      <c r="E9" s="42">
        <v>3778496.75</v>
      </c>
      <c r="F9" s="26" t="s">
        <v>24</v>
      </c>
      <c r="G9" s="26" t="s">
        <v>24</v>
      </c>
      <c r="H9" s="26" t="s">
        <v>24</v>
      </c>
      <c r="I9" s="12">
        <v>5100000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100000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100000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8778496.75</v>
      </c>
      <c r="E14" s="9">
        <f>E9</f>
        <v>3778496.75</v>
      </c>
      <c r="F14" s="27" t="s">
        <v>24</v>
      </c>
      <c r="G14" s="27" t="s">
        <v>24</v>
      </c>
      <c r="H14" s="27" t="s">
        <v>24</v>
      </c>
      <c r="I14" s="9">
        <f>I7-I13+I44</f>
        <v>5000000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8778496.75</v>
      </c>
      <c r="E15" s="9">
        <f>E16+E21++E23+E28</f>
        <v>3778496.75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5000000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6052836.75</v>
      </c>
      <c r="E16" s="9">
        <f>E17+E20</f>
        <v>3778496.75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2274340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6052836.75</v>
      </c>
      <c r="E17" s="12">
        <f>E18+E19</f>
        <v>3778496.75</v>
      </c>
      <c r="F17" s="26" t="s">
        <v>24</v>
      </c>
      <c r="G17" s="26" t="s">
        <v>24</v>
      </c>
      <c r="H17" s="26" t="s">
        <v>24</v>
      </c>
      <c r="I17" s="12">
        <f>I18+I19</f>
        <v>2274340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4870000</v>
      </c>
      <c r="E18" s="12">
        <v>3100000</v>
      </c>
      <c r="F18" s="26" t="s">
        <v>24</v>
      </c>
      <c r="G18" s="26" t="s">
        <v>24</v>
      </c>
      <c r="H18" s="26" t="s">
        <v>24</v>
      </c>
      <c r="I18" s="12">
        <v>1770000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1182836.75</v>
      </c>
      <c r="E19" s="12">
        <v>678496.75</v>
      </c>
      <c r="F19" s="26" t="s">
        <v>24</v>
      </c>
      <c r="G19" s="26" t="s">
        <v>24</v>
      </c>
      <c r="H19" s="26" t="s">
        <v>24</v>
      </c>
      <c r="I19" s="12">
        <v>504340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178338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178338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40000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40000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120338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120338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12000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12000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6000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6000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2547322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2547322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90000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90000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3000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3000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400000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400000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250000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250000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180000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180000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10000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10000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500000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500000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1114322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1114322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 t="s">
        <v>98</v>
      </c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 t="s">
        <v>99</v>
      </c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 t="s">
        <v>99</v>
      </c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104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8878496.75</v>
      </c>
      <c r="E7" s="9">
        <f>E9</f>
        <v>3778496.75</v>
      </c>
      <c r="F7" s="27" t="s">
        <v>24</v>
      </c>
      <c r="G7" s="27" t="s">
        <v>24</v>
      </c>
      <c r="H7" s="27" t="s">
        <v>24</v>
      </c>
      <c r="I7" s="9">
        <f>I8+I9+I10+I11+I12</f>
        <v>5100000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8878496.75</v>
      </c>
      <c r="E9" s="42">
        <v>3778496.75</v>
      </c>
      <c r="F9" s="26" t="s">
        <v>24</v>
      </c>
      <c r="G9" s="26" t="s">
        <v>24</v>
      </c>
      <c r="H9" s="26" t="s">
        <v>24</v>
      </c>
      <c r="I9" s="12">
        <v>5100000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100000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100000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8778496.75</v>
      </c>
      <c r="E14" s="9">
        <f>E9</f>
        <v>3778496.75</v>
      </c>
      <c r="F14" s="27" t="s">
        <v>24</v>
      </c>
      <c r="G14" s="27" t="s">
        <v>24</v>
      </c>
      <c r="H14" s="27" t="s">
        <v>24</v>
      </c>
      <c r="I14" s="9">
        <f>I7-I13+I44</f>
        <v>5000000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8778496.75</v>
      </c>
      <c r="E15" s="9">
        <f>E16+E21++E23+E28</f>
        <v>3778496.75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5000000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6052836.75</v>
      </c>
      <c r="E16" s="9">
        <f>E17+E20</f>
        <v>3778496.75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2274340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6052836.75</v>
      </c>
      <c r="E17" s="12">
        <f>E18+E19</f>
        <v>3778496.75</v>
      </c>
      <c r="F17" s="26" t="s">
        <v>24</v>
      </c>
      <c r="G17" s="26" t="s">
        <v>24</v>
      </c>
      <c r="H17" s="26" t="s">
        <v>24</v>
      </c>
      <c r="I17" s="12">
        <f>I18+I19</f>
        <v>2274340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4870000</v>
      </c>
      <c r="E18" s="12">
        <v>3100000</v>
      </c>
      <c r="F18" s="26" t="s">
        <v>24</v>
      </c>
      <c r="G18" s="26" t="s">
        <v>24</v>
      </c>
      <c r="H18" s="26" t="s">
        <v>24</v>
      </c>
      <c r="I18" s="12">
        <v>1770000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1182836.75</v>
      </c>
      <c r="E19" s="12">
        <v>678496.75</v>
      </c>
      <c r="F19" s="26" t="s">
        <v>24</v>
      </c>
      <c r="G19" s="26" t="s">
        <v>24</v>
      </c>
      <c r="H19" s="26" t="s">
        <v>24</v>
      </c>
      <c r="I19" s="12">
        <v>504340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178338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178338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40000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40000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120338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120338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12000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12000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6000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6000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2547322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2547322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90000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90000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3000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3000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400000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400000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250000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250000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180000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180000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10000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10000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500000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500000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1114322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1114322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 t="s">
        <v>98</v>
      </c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 t="s">
        <v>99</v>
      </c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 t="s">
        <v>99</v>
      </c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2016-12-27T07:32:23Z</cp:lastPrinted>
  <dcterms:created xsi:type="dcterms:W3CDTF">2016-12-22T12:21:37Z</dcterms:created>
  <dcterms:modified xsi:type="dcterms:W3CDTF">2016-12-27T07:32:25Z</dcterms:modified>
</cp:coreProperties>
</file>